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480" yWindow="60" windowWidth="15480" windowHeight="11640" tabRatio="992" activeTab="0"/>
  </bookViews>
  <sheets>
    <sheet name="0 表紙" sheetId="1" r:id="rId1"/>
    <sheet name="1.統括管理" sheetId="2" r:id="rId2"/>
    <sheet name="2.企画・計画" sheetId="3" r:id="rId3"/>
    <sheet name="3.財　務" sheetId="4" r:id="rId4"/>
    <sheet name="4.契　約" sheetId="5" r:id="rId5"/>
    <sheet name="5.整　備" sheetId="6" r:id="rId6"/>
    <sheet name="6.管理運営" sheetId="7" r:id="rId7"/>
    <sheet name="7.評　価" sheetId="8" r:id="rId8"/>
    <sheet name="8.情報管理" sheetId="9" r:id="rId9"/>
    <sheet name="DATA Sheet" sheetId="10" r:id="rId10"/>
    <sheet name="レーダーチャート用DATA" sheetId="11" state="hidden" r:id="rId11"/>
    <sheet name="分析結果" sheetId="12" state="hidden" r:id="rId12"/>
    <sheet name="分析結果 (2)" sheetId="13" state="hidden" r:id="rId13"/>
    <sheet name="分析結果 (3)" sheetId="14" state="hidden" r:id="rId14"/>
    <sheet name="別紙１" sheetId="15" r:id="rId15"/>
  </sheets>
  <definedNames>
    <definedName name="_xlnm.Print_Area" localSheetId="1">'1.統括管理'!$A$1:$K$141</definedName>
  </definedNames>
  <calcPr fullCalcOnLoad="1"/>
</workbook>
</file>

<file path=xl/sharedStrings.xml><?xml version="1.0" encoding="utf-8"?>
<sst xmlns="http://schemas.openxmlformats.org/spreadsheetml/2006/main" count="930" uniqueCount="866">
  <si>
    <t>レベル４に加えて、予定価格の金額が大きい場合は、公募型又は指名プロポーザル方式（技術提案）により適切な業者選定を行っている。</t>
  </si>
  <si>
    <t>ほとんどの契約において実績のある複数の施工会社を指名し、見積もり合わせによって業者選定を行っている。</t>
  </si>
  <si>
    <t>入札参加資格として業者の能力評価要素を提示し、一定の評価を得られた業者により入札を行い、業者選定を行っている。</t>
  </si>
  <si>
    <t>レベル４に加え、予定価格が大きい場合は、総合評価方式（技術提案＋見積金額）により適切な業者選定を行っている。</t>
  </si>
  <si>
    <t xml:space="preserve">  私立大学における建設工事等に係る補助事業遂行にあたっては、「行政及び公務員に対する国民の信頼を回復するための新たな取組について」（平成８年１２月１９日事務次官等会議）及び「補助金等の再点検等について」（平成９年１月１７日補助金等適正化中央連絡会議幹事会）においても要請されているところであり、適正性及び透明性が求められている。
  このことは、「補助金等に係る予算の執行の適正化に関する法律」（昭和３０年８月２７日法律第１７９号）においても要請されているところであり、これを受け、文部科学省の交付要綱または交付決定通知書において「補助事業遂行にあたっては、国の契約及び支払いに関する規定の趣旨に従うこと」が明記されている。　　　　　　　　　　　　　　　　　　　　　　　　　　　　　　　　　　　　　　　　　　　　　　　　　　　　　　　　　　　　　　　一方国立大学法人における建設工事は「公共工事の入札及び契約の適正化の促進に関わる法律（平成十二年十一月二十七日法律大百二十七号）」及び「公共工事の品質確保の促進に関わる法律（平成十七年三月三十一日法律第十八号）」に定める公共工事として、各々の法律に基づく執行が必要となる（国立大学法人法施行令第２３条２項）。
  ここでは公正性・競争性等の視点から評価する。</t>
  </si>
  <si>
    <t>レベル４に加え、予定価格の金額が大きい場合は、総合評価方式（技術提案＋見積金額）により適切な業者選定を行っている。</t>
  </si>
  <si>
    <t>極端な低入札価格でも契約を行っており、調査基準価格を設定していない。</t>
  </si>
  <si>
    <t>極端な低入札価格の場合は、調査を行って実施の可否を確認し、それによりそのまま最低価格で契約するか再入札かの判断を行っている。</t>
  </si>
  <si>
    <t>履行保証について、特段の処置は行っていない。</t>
  </si>
  <si>
    <t>一定額以上の契約については、契約保証金などを納付させている。</t>
  </si>
  <si>
    <t xml:space="preserve">  盗難や犯罪などから、施設利用者の生命・財産及び大学の財産を守るために、以下の取組があげられる。　　　　　　　　　
(1)機密性の確保：大学においては、学生等利用者の利便性などから機密性についてはあまり重視されてこなかった。今後、企業との共同研究、個人情報管理等の面から、より一層の徹底が必要となる。その際、コンピュータネットワークのセキュリティ管理、機密資料の管理、重要室の入室管理等に配慮したセキュリティポリシー等の方針を明確にし、大学全体に浸透させそれに基づく管理を推進する。　　　　　　　　　　　　　　
(2)防犯性の確保：「人（利用者）」「建物」「財産」等を守るための、警備と施錠に係る管理業務。また、大学等での盗難では、部外者を即時に特定できないことに起因していることもあり、ユーザー同士の仲間意識を醸成していく等の対策も必要。　　　　　　　
　ここでは、これらの取組状況を評価する。</t>
  </si>
  <si>
    <t xml:space="preserve">  労働安全衛生マネジメントシステム(平成11年労働省告示第53号)に準拠した「安全衛生マネジメントシステム」を立上げ継続的な改善を行うため、以下のような取組がある。　　　　　
(1)PDCAサイクル構造の自立的システムの構築：「PDCAサイクル」を通じて安全衛生管理を自主的・継続的に実施する仕組みづくり　　　　　　　　　　　　　　　　　　　　　　　　　
(2)手順化、明文化及び記録化：システムを適正に運用するために、関係者の役割、責任及び権限を明確にし、文書にして記録する。この記録は、安全衛生管理のノウハウを適切に継承させ手順を重視し、文書により明文化し、その記録を保存する。
(3)危険性又は有害性の調査及びその結果に基づく措置：労働安全衛生法28条-2に基づく指針に準拠して危険性又は有害性等の調査（一般にリスクアセスメントと呼称される）を行い、その結果に基づいて施設利用者の危険又は健康障害を防止するために必要な措置をとるための手順を定める。　
(4)全学的な推進体制：大学トップによる安全衛生方針の表明、次いでシステム管理を担当する各段階の管理者の指名とそれらの者の役割・責任及び権限を定めてシステムを適正に実施・運用する体制を整備する。また、事業者による定期的なシステムの見直しがなされることになっており、安全衛生を経営と一体化する仕組みが組み込まれて経営トップの指揮のもとに全学的な安全衛生が推進される。
　ここでは、この取組状況を評価する。</t>
  </si>
  <si>
    <t>5-2-1 エビデンスベースドプランニング</t>
  </si>
  <si>
    <t>5-2-2 コストコントロール</t>
  </si>
  <si>
    <t>5-2-3 スケジュール管理</t>
  </si>
  <si>
    <t>5-3 積算</t>
  </si>
  <si>
    <t>5-3-1 積算基準</t>
  </si>
  <si>
    <t>5-3-2 予定価格</t>
  </si>
  <si>
    <t>5-4 施工監理</t>
  </si>
  <si>
    <t>5-4-1 体制</t>
  </si>
  <si>
    <t>中期目標・計画等について、FM(関連)部署の職員に充分にその意思を伝達している。</t>
  </si>
  <si>
    <t xml:space="preserve">  ＦＭの業務や目標を設定した上で、その達成程度をみる人事管理・評価制度はキャンパスＦＭを推進していく上で、スタッフのモチベーションにつながる。ここでは人事考課システムの在り方等を評価する。</t>
  </si>
  <si>
    <t xml:space="preserve">  キャンパスＦＭにおいても、新たなマネジメント業務の立上げや業務改善のために、本来の組織とは別に、各種の専門知識や能力を持つ専門家によって臨時に編成されるプロジジェクト制による業務遂行が求められることが増えてきている。　　　　
  ここでは、プロジェクト制を行う上で必要な制度設計について評価する。</t>
  </si>
  <si>
    <t xml:space="preserve">  マネジメントでは、目標を如何に達成していくかが重要であり、ＦＭスタッフが大学が掲げるミッション(使命)を踏まえながら、自らのミッションを明確にさせて業務に取り組む姿勢を意識づけさせることが、FMミッション管理である。　　　　　　　　　　　
  ここではこの概念に基づきスタッフに如何に目的意識を持たせているかを評価する。</t>
  </si>
  <si>
    <t xml:space="preserve">  標準類は、別紙１のようなキャンパスＦＭ業務(企画計画、整備、管理運営、評価等）を行なうときの「判断のよりどころ」となるものである。
  ここでは、その整備や活用状況を評価する。
  尚、文部科学省の技術的基準には、評価及び情報管理にかかるものは、充分なものは未だ整備されていない。</t>
  </si>
  <si>
    <t>経営トップ層は、キャンパスＦＭ意識をほとんど持っていない。</t>
  </si>
  <si>
    <t>維持保全経費に、毎年一定額以上の予算を計上している。</t>
  </si>
  <si>
    <t>施設設備の有効活用について、経営トップ層の意思が大学構成員に十分伝達されている。</t>
  </si>
  <si>
    <t>施設設備の有効活用について、経営トップ層がPDCAサイクルを回して継続的な改善を行っている。</t>
  </si>
  <si>
    <t>経営トップ層がコア業務である教育研究活動の活性化に資するためのツールとして施設関連業務を捉えて、PDCAサイクルを回している。</t>
  </si>
  <si>
    <t>施設対応業務において、施設利用者のモチベーションに係る視点がない。</t>
  </si>
  <si>
    <t>施設利用者の苦情等に対応する体制を整備している。</t>
  </si>
  <si>
    <t>施設利用者の満足度状況を把握し、個別対策を立てている。</t>
  </si>
  <si>
    <t>施設利用者の満足度状況の分析を行い、全学的・中期的観点からの対策を立てている。</t>
  </si>
  <si>
    <t>施設利用者にＦＭ戦略等を浸透させるような活動を行っている。</t>
  </si>
  <si>
    <t>学内統一的な考課システムは構築されていない。</t>
  </si>
  <si>
    <t>7-2-5　セルフアンケート</t>
  </si>
  <si>
    <t>8-1-2　データベース情報</t>
  </si>
  <si>
    <t xml:space="preserve">  火災・災害などから施設利用者の生命・財産及び大学の財産を守るために、運営継続プロセス（Operational Continuity Process：企業における「BCP」のこと）を策定する。　　　　　　
　ここでは、この取組状況を評価する。　　　　　　　　　　
　＊日常の点検保守や消防法で定められた防災計画等への対応は評価対象としない。</t>
  </si>
  <si>
    <t xml:space="preserve">  公共工事は、「公共工事の品質確保の促進に関する法律」に定める下記指針に基づき、適正な執行が求められている。学校法人が行う工事においても、これらの法律等に準拠した執行をすることで、ファシリティ等の品質確保と、入札・契約に係る適正な執行により社会的責任を担保することができる。
  ■品質確保の促進に関する施策を総合的に推進するための基本的な方針【品質確保の要件】
     １．発注関係事務の適切な実施。〔技術提案の拡大〕
     ２．技術的能力の審査の実施。〔有資格業者名簿作成の際の資格審査、個別工事に際しての技術審査〕
     ３．技術提案の審査・評価の実施。〔技術提案の求め方、技術提案の適切な審査・評価、技術提案の改善、高度な技術提案を求めた場合の予定価格〕
　   ４．中立かつ公正な審査・評価の確保。〔学識経験者の意見〕
 　　５．工事の監督・検査及び施工の状況の確認・評価。〔工事成績評価の標準化、重点的監督体制の整備〕
     ６．発注関係事務の環境整備。〔基準・要領の整備〕　　　　
 　　７．調査及び設計の品質確保。〔技術提案の拡大〕　　　　　　　　　　
 　　８．発注関係事務を適切に実施することができる者の活用。　　　　　　　　　　　
　ここでは、その実施状況を評価する。</t>
  </si>
  <si>
    <t>品質確保の促進に関する施策を総合的に推進するための措置については、特に配慮していない。</t>
  </si>
  <si>
    <t>担当者が、その都度、必要な情報を入手するようにしており、ＦＭ部署における情報収集・情報活用に係るルール化はされていない。</t>
  </si>
  <si>
    <t>担当者が個別に情報を管理している。</t>
  </si>
  <si>
    <t>関係情報をカテゴライズして保管し、担当部署において共同利用できるようにしている。</t>
  </si>
  <si>
    <t>さらに、定期的に情報の虫干しを行って、情報の入れ替えを行っている。</t>
  </si>
  <si>
    <t xml:space="preserve">  エビデンスベースドプランニング（Evidence-Based　Planning：科学的根拠に基づく計画）であるために、設計与条件を的確に分析し、その根拠に基づく計画を立案する。
　ここでは、実施状況を評価する。</t>
  </si>
  <si>
    <t>設計業務において、エビデンスベースドプランニングについては特に配慮していない。</t>
  </si>
  <si>
    <t>チームの活動が、継続的な改善に繋がっている。</t>
  </si>
  <si>
    <t>FM業務の係る内部監査は行っていない。</t>
  </si>
  <si>
    <t>FM業務の係る内部監査を行っている。</t>
  </si>
  <si>
    <t>FM業務に係る内部監査が、継続的な改善に繋がっている。</t>
  </si>
  <si>
    <t>7-2-3　担当理事による業務評価</t>
  </si>
  <si>
    <t>FM担当理事は、FM業務に係る評価を行っていない。</t>
  </si>
  <si>
    <t>FM担当理事は、他部署との関係等において問題が発生した等の際にFM業務についての評価を行っている。</t>
  </si>
  <si>
    <t>FM担当理事は、定期的にFM業務に係る評価を行い、継続的な改善に繋がっている。</t>
  </si>
  <si>
    <t>FM業務について、その実施方法や内容等に関するアンケートを教職員・学生に対して行っていない。</t>
  </si>
  <si>
    <t>FM業務について、その実施方法や内容等に関するアンケートを教職員・学生を行ったことがある。</t>
  </si>
  <si>
    <t>FM業務について、その実施方法や内容等に関するアンケートを教職員・学生に対して、定期的に行い継続的な改善に繋がっている。</t>
  </si>
  <si>
    <t>FM業務について、担当職員にセルフアセスメントを定期的に実施して継続的な改善に繋げている。</t>
  </si>
  <si>
    <t>7-2-6　第三者評価</t>
  </si>
  <si>
    <t>【8-1　FM関連情報の収集】</t>
  </si>
  <si>
    <t>8-1-1　情報管理体制</t>
  </si>
  <si>
    <t>【8-2　情報の活用と管理】</t>
  </si>
  <si>
    <t>8-2-1　ベンチマーキング</t>
  </si>
  <si>
    <t>8-2-2　コンピュータシステム</t>
  </si>
  <si>
    <t>施設整備、スペースの再配分、施設設備の運営改善等により、教育研究活動の活性化等が図られたかの教職員学生に対してのアンケートを実施したことがある。</t>
  </si>
  <si>
    <t>FM業務について、担当職員にセルフアセスメントを実施して評価を行っている。</t>
  </si>
  <si>
    <t>FM業務について、担当職員にセルフアセスメントを実施したことがある。</t>
  </si>
  <si>
    <t>ここでは、その活動状況を評価する。</t>
  </si>
  <si>
    <t>コンピュータシステムは導入していない。</t>
  </si>
  <si>
    <t>【1-1　組織体制づくり】</t>
  </si>
  <si>
    <t>1-1-3　組織の在り方</t>
  </si>
  <si>
    <t>【1-2　人事管理】</t>
  </si>
  <si>
    <t>1-2-1　人事考課</t>
  </si>
  <si>
    <t>【1-3　ＦＭミッション管理】</t>
  </si>
  <si>
    <t>1-3-1　ＦＭミッション管理</t>
  </si>
  <si>
    <t>【1-4　基準等管理】</t>
  </si>
  <si>
    <t>1-4-1　標準類</t>
  </si>
  <si>
    <t>1-4-2　規程類</t>
  </si>
  <si>
    <t>【1-5　ＵＳＲ対応】</t>
  </si>
  <si>
    <t>評価点</t>
  </si>
  <si>
    <t>重み係数</t>
  </si>
  <si>
    <t>修正評価点</t>
  </si>
  <si>
    <t>全体</t>
  </si>
  <si>
    <t>1.統括管理</t>
  </si>
  <si>
    <t>2.企画・計画</t>
  </si>
  <si>
    <t>3.財務</t>
  </si>
  <si>
    <t>4.契約</t>
  </si>
  <si>
    <t>5.整備</t>
  </si>
  <si>
    <t>6.管理運営</t>
  </si>
  <si>
    <t>7.評価</t>
  </si>
  <si>
    <t>8.情報管理</t>
  </si>
  <si>
    <t>1.統括管理</t>
  </si>
  <si>
    <t>2.企画・計画</t>
  </si>
  <si>
    <t>8.情報管理</t>
  </si>
  <si>
    <t>修正評価点平均</t>
  </si>
  <si>
    <t>1-1</t>
  </si>
  <si>
    <t>1-2</t>
  </si>
  <si>
    <t>1-3</t>
  </si>
  <si>
    <t>1-4</t>
  </si>
  <si>
    <t>1-5</t>
  </si>
  <si>
    <t>2-1</t>
  </si>
  <si>
    <t>2-2</t>
  </si>
  <si>
    <t>2-3</t>
  </si>
  <si>
    <t>3-1</t>
  </si>
  <si>
    <t>3-2</t>
  </si>
  <si>
    <t>3-3</t>
  </si>
  <si>
    <t>4-1</t>
  </si>
  <si>
    <t>4-2</t>
  </si>
  <si>
    <t>4-3</t>
  </si>
  <si>
    <t>4-4</t>
  </si>
  <si>
    <t>5-1</t>
  </si>
  <si>
    <t>5-2</t>
  </si>
  <si>
    <t>5-3</t>
  </si>
  <si>
    <t>5-4</t>
  </si>
  <si>
    <t>6-1</t>
  </si>
  <si>
    <t>6-2</t>
  </si>
  <si>
    <t>6-3</t>
  </si>
  <si>
    <t>6-4</t>
  </si>
  <si>
    <t>7-1</t>
  </si>
  <si>
    <t>7-2</t>
  </si>
  <si>
    <t>8-1</t>
  </si>
  <si>
    <t>8-2</t>
  </si>
  <si>
    <t xml:space="preserve"> 組織体制づくり</t>
  </si>
  <si>
    <t xml:space="preserve"> 人事管理</t>
  </si>
  <si>
    <t xml:space="preserve"> ＦＭミッション管理</t>
  </si>
  <si>
    <t xml:space="preserve"> 基準等管理</t>
  </si>
  <si>
    <t xml:space="preserve"> ＵＳＲ対応</t>
  </si>
  <si>
    <t xml:space="preserve"> 調査</t>
  </si>
  <si>
    <t xml:space="preserve"> 企 画（中期目標、中期計画、年度計画）</t>
  </si>
  <si>
    <t xml:space="preserve"> 計  画（各種プロジェクト計画）</t>
  </si>
  <si>
    <t xml:space="preserve"> 予算編成</t>
  </si>
  <si>
    <t xml:space="preserve"> 予算統制</t>
  </si>
  <si>
    <t xml:space="preserve"> ﾌｧｼﾘﾃｨ資産管理</t>
  </si>
  <si>
    <t xml:space="preserve"> 資格審査</t>
  </si>
  <si>
    <t xml:space="preserve"> 入札手続</t>
  </si>
  <si>
    <t xml:space="preserve"> 契約手続</t>
  </si>
  <si>
    <t xml:space="preserve"> 適正化対応</t>
  </si>
  <si>
    <t xml:space="preserve"> 情報収集等</t>
  </si>
  <si>
    <t xml:space="preserve"> 設計（基本設計と実施設計）</t>
  </si>
  <si>
    <t xml:space="preserve"> 積算</t>
  </si>
  <si>
    <t xml:space="preserve"> 施工監理</t>
  </si>
  <si>
    <t xml:space="preserve"> 維持保全</t>
  </si>
  <si>
    <t xml:space="preserve"> ファシリティ運用</t>
  </si>
  <si>
    <t xml:space="preserve"> 環境保全</t>
  </si>
  <si>
    <t xml:space="preserve"> 安全管理</t>
  </si>
  <si>
    <t xml:space="preserve"> 達成度評価</t>
  </si>
  <si>
    <t xml:space="preserve"> 業務評価</t>
  </si>
  <si>
    <t xml:space="preserve"> FM関連情報の収集</t>
  </si>
  <si>
    <t xml:space="preserve"> 情報の活用と管理</t>
  </si>
  <si>
    <t>【学校法人名】</t>
  </si>
  <si>
    <t>分析結果一覧表</t>
  </si>
  <si>
    <t>【評価項目別分析】</t>
  </si>
  <si>
    <t>法令遵守のためのチェックリストを作成し、常に確認を行なうとともに、関連する施設設備を一覧表にして遵守状況を把握している。</t>
  </si>
  <si>
    <t>【2-1　調査】</t>
  </si>
  <si>
    <t>2-1-2　ニーズ調査</t>
  </si>
  <si>
    <t>2-1-3　施設利用者満足度調査</t>
  </si>
  <si>
    <t>1-1-1 経営トップ層のFM意識</t>
  </si>
  <si>
    <t>1-1-2 ユーザー・モチベーションの維持</t>
  </si>
  <si>
    <t>キャンパスＦＭ業務体制に基づくいくつかの分掌の組織は設置している。</t>
  </si>
  <si>
    <t>上記5つの部門を一つの部署として、統括するファシリティマネジャーが配置されている。</t>
  </si>
  <si>
    <t>５つの部門を統括するファシリティマネジャーが経営トップ層と直接対応できる体制になっている。</t>
  </si>
  <si>
    <t>2-1-7　老朽度調査</t>
  </si>
  <si>
    <t>各棟、各建築設備の経年数、劣化状況の一部を把握している</t>
  </si>
  <si>
    <t>通常使用している建築物について、各建築設備の経年数、劣化状況を把握している</t>
  </si>
  <si>
    <t>法人格</t>
  </si>
  <si>
    <t xml:space="preserve">  キャンパスＦＭ部門は、ファシリティ環境の視点からユーザーである教員や学生のモチベーションを引き出し、維持させていくことが重要な使命であり、ユーザーにＦＭ戦略を理解させるためにＦＭ戦術を策定し、それに沿ったＦＭを実践することで、大学が掲げる方針が求められる。このアセスメントでは、ＦＭ部門において、ユーザーのモチベーションの視点に立った対応がされているかを評価する。</t>
  </si>
  <si>
    <t xml:space="preserve">  ｢キャンパスＦＭガイドブック2008｣では、5つの部門の分掌(キャンパスFM業務体制)と、それらを統括するファシリティマネジャーの配置を求めている。
(1)施設企画部門：統括管理、企画･計画、財務、評価
(2)ＦＭ調達部門：契約　　　　　　　　　　　　　　　　　　
(3)施設資産管理部門：財務（資産管理）　　　　　　　　　　
(4)施設品質管理部門：整備、管理業務　　　　　　　　　　　
(5)ＦＭ情報管理部門：情報管理</t>
  </si>
  <si>
    <t>キャンパスＦＭ業務体制に基づく分掌による組織が設置されていない。</t>
  </si>
  <si>
    <t>キャンパスFM業務体制に基づく５つの部門(複数兼務可)が設置されている。</t>
  </si>
  <si>
    <r>
      <t xml:space="preserve">  スタッフ・ディベロップメント(ＳＤ)は以下のような手順で行われることを想定して、これへの対応状況を評価する。
(1)キャンパスＦＭを遂行するために、必要とされるスタッフ像を職能・職位毎に明確にしている。
(2)各々の職能・職位に必要となるスキル・能力及び資格等を明確にしている。
(3)上記を踏まえて、スタッフの能力開発メニューが明確にされている。
*</t>
    </r>
    <r>
      <rPr>
        <sz val="9"/>
        <rFont val="ＭＳ Ｐゴシック"/>
        <family val="3"/>
      </rPr>
      <t>スタッフ・ディベロップメント：事務職員や技術職員等を対象に、管理運営や教育・研究支援までを含めた資質を向上させるための組織的な取組みの総称。SDと略して称されることもある。［(独)大学評価・学位授与機構 用語解説より］</t>
    </r>
  </si>
  <si>
    <t xml:space="preserve">  キャンパスFM組織及びその職員が、社会的責任の中で法令遵守と倫理観の醸成について評価する。</t>
  </si>
  <si>
    <t>上記に併せて、担当職員の社会的責任に係る意識の醸成を行うために、ＦＭ部署の責任者が職員に定期的に。その意思を伝えている。</t>
  </si>
  <si>
    <r>
      <t xml:space="preserve"> </t>
    </r>
    <r>
      <rPr>
        <sz val="11"/>
        <rFont val="ＭＳ Ｐゴシック"/>
        <family val="3"/>
      </rPr>
      <t>公共工事においては、建設工事及び設計・コンサルティング業務の一般競争入札の実施にあたり、それに参加する者に必要な資格を定め、通常２年毎に申請を受付け、建設工事にあっては等級、設計・コンサルティング業務あっては点数を付して、申請者に通知することとなっている。少額随契以外の工事及び業務については、原則、この資格を有しているものから選定することとしている。
　この制度は、工事の規模や困難度等から適切な参加業者を選択するもので、コストパフォーマンスを配慮したもので、私立大学においても、文部科学省ＨＰの文教施設工事情報　調達情報公開・収集システムに記載されている「競争参加資格者情報検索」を活用できる。</t>
    </r>
  </si>
  <si>
    <t>ほとんどの契約において実績のある複数の施工会社に特命随契で発注しおり、公募等を実施していない。</t>
  </si>
  <si>
    <t>ほとんどの契約において実績のある複数の施工会社に特命随契で発注している。</t>
  </si>
  <si>
    <r>
      <t xml:space="preserve">  低入札価格調査</t>
    </r>
    <r>
      <rPr>
        <sz val="11"/>
        <rFont val="ＭＳ Ｐゴシック"/>
        <family val="3"/>
      </rPr>
      <t>は、下記の手続きで行われる。
(1)調査基準価格を下回った入札者が契約内容に適合した履行がなされない恐れがないかの調査を行う。
(2)その調査の結果、適合した履行がなされないと判断された最低価格入札者を、落札者とする。
なお、適切な履行ができないと判断した場合は、再入札をすることになる。
(3)この落札者が施工する場合、適切な履行を担保するために以下のような措置を講ずる。
・契約保証金の請負金額に対する割合を通常より高く設定する。（契約保証が受けられない場合には、契約ができない。）
・施工体制台帳・施工体系図の提出と、その確実な調査
・品質管理のための試験頻度を上げる。　　　など
　ここでは、その実施状況を評価する。</t>
    </r>
  </si>
  <si>
    <r>
      <t xml:space="preserve">  履行保証制度</t>
    </r>
    <r>
      <rPr>
        <sz val="11"/>
        <rFont val="ＭＳ Ｐゴシック"/>
        <family val="3"/>
      </rPr>
      <t>は、請負者が、請負契約の着実な履行を担保するために、次にあげるような契約保証金等を納付しなければならないものである。
・契約保証金
・契約保証金に代わる担保となる有価証券等
・金融機関の保証
・損害保険会社の履行保証保険、履行保証証券
・保証事業会社の契約保証　　　　
  ここではその実施状況を評価する。</t>
    </r>
  </si>
  <si>
    <t>一部の契約において、契約金額に応じ前払い保証に準じた対応を行っている。</t>
  </si>
  <si>
    <t>入札及び契約の適正化の16の要件のうち、4割程度以上の要件を踏まえた対応を行っている。</t>
  </si>
  <si>
    <t>入札及び契約の適正化の16の要件のうち、8割程度以上の要件を踏まえた対応を行っている。</t>
  </si>
  <si>
    <t>品質確保の８つの要件のうち、4割程度以上の用件をふまえた対応を行っている。</t>
  </si>
  <si>
    <t>品質確保の８つの要件のうち、8割程度以上の用件をふまえた対応を行っている。</t>
  </si>
  <si>
    <t>5-1-1　ファシリティ整備に係る情報収集等</t>
  </si>
  <si>
    <r>
      <t xml:space="preserve">  ファシリティ整備に係る情報は、設計・積算に係るものはもちろんのこと、維持保全・施設運用</t>
    </r>
    <r>
      <rPr>
        <sz val="11"/>
        <rFont val="ＭＳ Ｐゴシック"/>
        <family val="3"/>
      </rPr>
      <t>及び家具・実験設備等に係るものも幅広く収集し、これらを効率的に活用できるように、整理しておく必要がある。また、情報活用の留意点を以下に述べる。　　　　　　
・情報におぼれない　　　　　　　　　　　　　　　　　　　
・情報の虫干し　　　　　　　　　　　　　　　　　　　　　
・簡便に整理する　　　　　　　　　　　　　　　　　　　　
・情報処理を工夫する　　　　　　　　　　　　　　　　　　
・情報の所在を知る　　　　　　　　　　　　　　　　　　　　　　　　　　　　　　　　　　　　　　　　　
　ここでは、その取組状況を評価する。　　　　　　　　　　　　　　　　　　　</t>
    </r>
  </si>
  <si>
    <t>上記に加え、必要な情報を簡単に検索できるようにしている。</t>
  </si>
  <si>
    <t>空調負荷計算、照度計算、流量計算等、設計要領に記載されていることを行い、設計に反映させている。</t>
  </si>
  <si>
    <t>上記に加え、行動のパターン、プロセス等をシナリオ・プランニング等により分析を行い、その結果を設計に反映している。</t>
  </si>
  <si>
    <t>設計にあたって、建築･建築設備（電気設備・衛生空調・昇降機）に係るコストを決めている。</t>
  </si>
  <si>
    <t>設計の進捗に合わせて、上記のハードに、運営コストも加え総合的にコントロールしている。</t>
  </si>
  <si>
    <t>文部科学省が掲げる技術的基準もしくはそれに準じた基準により積算を行っている。</t>
  </si>
  <si>
    <t>上記資料を業務改善や維持保全計画に活用している。</t>
  </si>
  <si>
    <t>上記以外に、監督職員の抜き打ち検査を行っている。</t>
  </si>
  <si>
    <r>
      <t xml:space="preserve">  </t>
    </r>
    <r>
      <rPr>
        <sz val="11"/>
        <rFont val="ＭＳ Ｐゴシック"/>
        <family val="3"/>
      </rPr>
      <t>利用者対応は、以下のような業務である。　　
(1)苦情承り業務：コールセンターの運営等により、施設利用者の苦情を受け付ける。　　　　　　　　　　　　　　　　　　　　
(2)ニーズ・ウォンツの収集業務：学生・教職員・近隣住民等の窓口業務及びニーズ・ウォンツの収集業務の企画運営を行う。　
(3)関係部署との調整業務：苦情について、関係部署と対応方法等を調整し、必要な解決策を導き出す。　　　　　　　　　　　
(4)修繕工事発注業務：施設利用者からの依頼を受けて迅速に修繕工事を行う。　　　　　　　　　　　　
(5)予算確保：修繕工事や苦情解決等のための予算を確保する。　　　　　　　　
(6)上記までの業務を踏まえ、中長期計画への反映を行う。
　ここでは、対応状況などを評価する。</t>
    </r>
  </si>
  <si>
    <t>学生・教職員等の施設利用者に対して担当部署を提示していない。</t>
  </si>
  <si>
    <t>上記に加え近隣住民等の窓口業務が確立されている。</t>
  </si>
  <si>
    <r>
      <t xml:space="preserve">  環境対策は</t>
    </r>
    <r>
      <rPr>
        <sz val="11"/>
        <rFont val="ＭＳ Ｐゴシック"/>
        <family val="3"/>
      </rPr>
      <t>以下のような業務である。　　　　　　　　　　　　
(1)環境報告書（環境配慮の取組み情況を総合的・体系的にまとめて公表）　　　　　　　　　　　　　　　　　　　　　　
(2)ＩＳＯ１４００１（環境マネジメントシステム：環境負荷の低減を継続的に実施）　　　　　　　　
  ここでは、その対応状況などを評価する。</t>
    </r>
  </si>
  <si>
    <r>
      <rPr>
        <sz val="11"/>
        <rFont val="ＭＳ Ｐゴシック"/>
        <family val="3"/>
      </rPr>
      <t>省エネ法による特定事業者以外の大学</t>
    </r>
  </si>
  <si>
    <r>
      <rPr>
        <sz val="11"/>
        <rFont val="ＭＳ Ｐゴシック"/>
        <family val="3"/>
      </rPr>
      <t>省エネ法による特定事業者の大学</t>
    </r>
  </si>
  <si>
    <t>6-4-4　化学物質等管理</t>
  </si>
  <si>
    <t>2-3-1 施設整備計画</t>
  </si>
  <si>
    <t>2-3-2 基幹整備計画</t>
  </si>
  <si>
    <t>2-3-3 環境整備計画</t>
  </si>
  <si>
    <t>2-3-4 管理運営計画</t>
  </si>
  <si>
    <t>2-3-5 推進活動計画</t>
  </si>
  <si>
    <t>3.財務</t>
  </si>
  <si>
    <t>3-1 予算編成</t>
  </si>
  <si>
    <t>3-1-1 予算編成方針</t>
  </si>
  <si>
    <t>3-2 予算統制</t>
  </si>
  <si>
    <t>3-2-1 予算の伝達と動機付け</t>
  </si>
  <si>
    <t>3-3 ﾌｧｼﾘﾃｨ資産管理</t>
  </si>
  <si>
    <t>3-3-1 固定資産台帳管理</t>
  </si>
  <si>
    <t>3-3-2 実地棚卸（現物照合）</t>
  </si>
  <si>
    <t>4.契約</t>
  </si>
  <si>
    <t>4-1 資格審査</t>
  </si>
  <si>
    <t>4-1-1 参加業者の格付け等</t>
  </si>
  <si>
    <t>4-2 入札手続</t>
  </si>
  <si>
    <t>4-2-1 設計契約</t>
  </si>
  <si>
    <t>4-2-2 役務契約</t>
  </si>
  <si>
    <t>4-2-3 工事契約</t>
  </si>
  <si>
    <t>4-3 契約手続</t>
  </si>
  <si>
    <t>4-3-1 低入札価格調査</t>
  </si>
  <si>
    <t>4-3-2 履行保証</t>
  </si>
  <si>
    <t>4-3-3 前払い保証</t>
  </si>
  <si>
    <t>4-4 適正化対応</t>
  </si>
  <si>
    <t>4-4-1 入札・契約の適正化</t>
  </si>
  <si>
    <t>4-4-2 品質確保</t>
  </si>
  <si>
    <t>5.整備</t>
  </si>
  <si>
    <t>5-1 情報収集等</t>
  </si>
  <si>
    <t>5-2 設計（基本設計と実施設計）</t>
  </si>
  <si>
    <t>別紙１　ＦＭの標準類</t>
  </si>
  <si>
    <t>（１）文部科学省の技術的基準</t>
  </si>
  <si>
    <t>１）計画関連</t>
  </si>
  <si>
    <t>新営予算単価（一般庁舎、国家公務員宿舎）（統一基準）</t>
  </si>
  <si>
    <t>新営一般庁舎面積算定基準（統一基準）</t>
  </si>
  <si>
    <t>国家公務員宿舎面積算定基準（統一基準）</t>
  </si>
  <si>
    <t>国立大学法人等施設の単価（特記基準）</t>
  </si>
  <si>
    <t>国立大学法人等施設の面積算定基準（特記基準）</t>
  </si>
  <si>
    <t>２）地盤調査関連</t>
  </si>
  <si>
    <t>地盤調査標準仕様書（平成１２年度）</t>
  </si>
  <si>
    <t>３）設計関連</t>
  </si>
  <si>
    <t>官庁施設の総合耐震計画基準（統一基準）</t>
  </si>
  <si>
    <t>公共建築設計業務委託共通仕様書（統一基準）</t>
  </si>
  <si>
    <t>公共建築工事積算基準（統一基準）</t>
  </si>
  <si>
    <t>公共建築工事標準単価積算基準（統一基準）</t>
  </si>
  <si>
    <t>公共建築数量積算基準（統一基準）</t>
  </si>
  <si>
    <t>公共建築設備数量積算基準（統一基準）</t>
  </si>
  <si>
    <t>公共建築工事共通費積算基準（統一基準）</t>
  </si>
  <si>
    <t>公共建築工事内訳書標準書式（統一基準）（建築工事編、設備工事編）</t>
  </si>
  <si>
    <t>公共建築工事見積標準書式（統一基準）（建築工事編、設備工事編）</t>
  </si>
  <si>
    <t>公共建築工事標準書式（統一基準）</t>
  </si>
  <si>
    <t>建築構造設計指針（平成２１年度版）</t>
  </si>
  <si>
    <t>文部科学省建築工事標準単価積算基準（特記基準）（平成１９年版）</t>
  </si>
  <si>
    <t>設計業務成績評点実施規定</t>
  </si>
  <si>
    <t>設計業務成績評定要領</t>
  </si>
  <si>
    <t>４）工事関連（共通）</t>
  </si>
  <si>
    <t>工事写真撮影要領</t>
  </si>
  <si>
    <t>工事成績評定実施規定</t>
  </si>
  <si>
    <t>工事成績評定要領</t>
  </si>
  <si>
    <t>５）建築工事関連</t>
  </si>
  <si>
    <t>公共建築工事標準仕様書（統一基準）（建築工事編）</t>
  </si>
  <si>
    <t>公共建築改修工事標準仕様書（統一基準）（建築工事編）</t>
  </si>
  <si>
    <t>木造建築工事標準仕様書（統一基準）</t>
  </si>
  <si>
    <t>文部科学省建築工事標準仕様書（特記基準）（平成２２年版）</t>
  </si>
  <si>
    <t>文部科学省建築改修工事標準仕様書（特記基準）（平成１９年版）</t>
  </si>
  <si>
    <t>６）電気設備工事関連</t>
  </si>
  <si>
    <t>公共建築工事標準仕様書（統一基準）（電気設備工事編）</t>
  </si>
  <si>
    <t>公共建築改修工事標準仕様書（統一基準）（電気設備工事編）</t>
  </si>
  <si>
    <t>公共建築設備工事標準図（統一基準）（電気設備工事編）</t>
  </si>
  <si>
    <t>文部科学省電気設備工事標準仕様書（特記基準）（平成２２年版）</t>
  </si>
  <si>
    <t>文部科学省電気設備工事標準図（特記基準）（平成２２年版）</t>
  </si>
  <si>
    <t>７）機械設備工事関連</t>
  </si>
  <si>
    <t>公共建築工事標準仕様書（統一基準）（機械設備工事編）</t>
  </si>
  <si>
    <t>公共建築改修工事標準仕様書（統一基準）（機械設備工事編）</t>
  </si>
  <si>
    <t>公共建築設備工事標準図（統一基準）（機械設備工事編）</t>
  </si>
  <si>
    <t>文部科学省機械設備工事標準仕様書（特記基準）（平成２２年版）</t>
  </si>
  <si>
    <t>文部科学省機械設備工事標準図（特記基準）（平成２２年版）</t>
  </si>
  <si>
    <t>８）土木工事関連</t>
  </si>
  <si>
    <t>文部科学省土木工事標準仕様書（平成２２年版）</t>
  </si>
  <si>
    <t>文部科学省土木工事施工管理要領（平成２２年版）</t>
  </si>
  <si>
    <t>９）維持保全業務関連</t>
  </si>
  <si>
    <t>文教施設保全業務標準仕様書（平成２０年版）</t>
  </si>
  <si>
    <t>文部施設保全業務積算基準（平成２０年版）</t>
  </si>
  <si>
    <t>（２）キャンパスＦＭ管理の基準（評価及び情報管理に関わる標準等）</t>
  </si>
  <si>
    <t>〔品質〕</t>
  </si>
  <si>
    <t>維持保全管理基準：維持保全状況を管理するために、老朽度、劣化度、危険度、残存不具合額等の管理指標を定める基準</t>
  </si>
  <si>
    <t>〔供給〕</t>
  </si>
  <si>
    <t>スペース管理基準：スペースの供給状況を管理するために、スペース定義、一人当たり面積、稼働率、充足率等の管理指標を定める基準</t>
  </si>
  <si>
    <t>〔財務〕</t>
  </si>
  <si>
    <t>ファシリティコスト管理基準：ファシリティコストの支出状況を管理するために、面積当たり費用、一人当たり費用等の管理指標を定める基準</t>
  </si>
  <si>
    <t>C-FMGB：P50～55</t>
  </si>
  <si>
    <t>C-FMGB：P59、P218</t>
  </si>
  <si>
    <t>C-FMGB：P96</t>
  </si>
  <si>
    <t>C-FMGB：P115～117</t>
  </si>
  <si>
    <t>C-FMGB：P167～201</t>
  </si>
  <si>
    <t>C-FMGB：P118～119</t>
  </si>
  <si>
    <t>C-FMGB：P120</t>
  </si>
  <si>
    <t>C-FMGB：P121</t>
  </si>
  <si>
    <t>C-FMGB：P61～62、追補版：P19</t>
  </si>
  <si>
    <t>C-FMGB：P62</t>
  </si>
  <si>
    <t>C-FMGB：P121～123</t>
  </si>
  <si>
    <t>C-FMGB：P125</t>
  </si>
  <si>
    <t>C-FMGB：P126</t>
  </si>
  <si>
    <t>C-FMGB：P126～127</t>
  </si>
  <si>
    <t>C-FMGB：P127～128</t>
  </si>
  <si>
    <t>C-FMGB：P129</t>
  </si>
  <si>
    <t>C-FMGB：P130</t>
  </si>
  <si>
    <t>2-2-3　実行計画</t>
  </si>
  <si>
    <t>実行計画を策定していない。</t>
  </si>
  <si>
    <t>大型の施設整備事業について、項目(1)～(5)を定めている。</t>
  </si>
  <si>
    <t>概ねの施設整備事業について、項目(1)～(5)を定めている。</t>
  </si>
  <si>
    <t>上記に加えてファシリティ運用・環境保全等についても項目(1)～(6)を定めている。</t>
  </si>
  <si>
    <t>(1) 整備手法調査　
 財務管理という側面から、遊休資産の有効活用、民間資金活用による整備手法等について、調査の実施状況を評価する。</t>
  </si>
  <si>
    <t>(2) バックログ調査　
  施設資産の流動性を阻害する要素として、バックログ（メンテナンスの繰り延べ額）について、調査の実施状況を評価する。</t>
  </si>
  <si>
    <t>(3) ファシリティコスト調査
  ファシリティコスト（キャンパスＦＭガイドブック２００８の「表３－１０」P82参照）について、把握状況を評価する。</t>
  </si>
  <si>
    <t>(1) 構造体
  構造体の耐震診断は、床･梁･柱･壁等の構造躯体について、現地調査（不動沈下量、クラック量、コンクリート圧縮強度試験、コンクリート中性化試験、鉄筋腐食度）とコンピュータによる診断計算を行うものである。</t>
  </si>
  <si>
    <t>(2) 非構造部材
  非構造部材の耐震診断は、仕上げ材、避難路等の耐震性について、図面及び現地調査において確認する。</t>
  </si>
  <si>
    <t>(3) 建築設備　
  建築設備の耐震診断は、建築設備について、図面及び現地調査において脱落･転倒･移動等の有無を確認する。</t>
  </si>
  <si>
    <t>(4) 家具什器類
  家具什器類の耐震診断は、現地調査において脱落･転倒･移動等の有無を確認する。
今般の東日本大震災においては、特に建物に甚大な被害がない大学でも、教育研究設備の被害は相当あった。</t>
  </si>
  <si>
    <t>(1) 建築部材
  建築部材の老朽度調査は、仕上げ材の劣化状況、建具の開閉状況、屋根材等の防水性能等を調査し、老朽の程度を評価する。</t>
  </si>
  <si>
    <r>
      <t xml:space="preserve">(2) 建築設備
</t>
    </r>
    <r>
      <rPr>
        <sz val="11"/>
        <rFont val="ＭＳ Ｐゴシック"/>
        <family val="3"/>
      </rPr>
      <t xml:space="preserve">  建築設備の老朽度調査は、性能評価を行い、必要な場合には、配管の寿命調査（超音波、Ｘ線）、電線ケーブルの絶縁試験、ガス漏洩調査等を行う。</t>
    </r>
  </si>
  <si>
    <t>(1) エネルギー消費設備の性能診断
  施設に現状設置している各種設備機器の省エネ性能の評価や機能性診断を行うもので、ここではその実施状況を評価する。</t>
  </si>
  <si>
    <t>(2) エネルギー設備システムの運用調査
  空調では風量･設定温度･運転時間･外気取入の最適化、照明では点灯時間の短縮・不要照明の消灯など、設備の運用実態を調査するもので、ここではその実施状況を評価する。</t>
  </si>
  <si>
    <r>
      <t>(1) 大学のＢＣＰ</t>
    </r>
    <r>
      <rPr>
        <sz val="11"/>
        <rFont val="ＭＳ Ｐゴシック"/>
        <family val="3"/>
      </rPr>
      <t>(Business Continuity Planning：事業継続計画)のためのリスク</t>
    </r>
    <r>
      <rPr>
        <sz val="11"/>
        <rFont val="ＭＳ Ｐゴシック"/>
        <family val="3"/>
      </rPr>
      <t>アセスメント
  地震・風水害・インフルエンザ等を想定し、大学施設や各種設備の被害レベルを予測し、併せて被災時の対応方法や復旧方法が整理されているかを評価する。</t>
    </r>
  </si>
  <si>
    <t>(2) 防犯のためのリスクアセスメント
  周辺地域及びキャンパスの犯罪発生の調査、キャンパスへの侵入しやすさやプラン上の危険箇所の調査分析を通して、リスクを把握する。</t>
  </si>
  <si>
    <t>(3) 危険箇所のためのリスクアセスメント
  大学内の自転車と歩行者の混在、大学通用門及び周辺道路の混雑、バリアフリー性能の確認、危険物貯蔵庫や放射線管理区域周辺の安全性の確認など、危険箇所とその特性を把握し、リスクを想定しておく。</t>
  </si>
  <si>
    <t xml:space="preserve">  ここでは、キャンパス・マスタープランは、中期目標・計画を具現化するものとして策定するものとして位置づける。尚、私立大学の中においては、「キャンパスFMガイドブック２００８」に記述したように、キャンパス・マスタープランを長期的な視野で大学理念を具現化するために周年事業などと絡めて策定しているところもある。そのような場合にも、中期目標・計画との整合にも充分に留意し、現状改善に資するものとする必要がある。キャンパスマスタープランで定める項目は以下のように想定して策定する必要がある。
(1)長期的な土地利用計画 ゾーニングプラン等(変えないもの)　
(2)アカデミックプラン・経営戦略に基づく課題整理
(3)上記及び中期目標・中期計画に基づく基本方針
　ア．キャンパス活用の方針
　イ．施設整備(施設機能・屋外環境・構内交通等)の方針
　ウ．ファシリティマネジメントの方針
　エ．環境マネジメントの方針
(4)上記に基づくよう整備事業の整理
(5)上記の整備事業の優先順位の決定
(6)対象期間中の投資計画及び諸要領
(7)ファシリティマネジメント計画（キャンパスマスタープラン実現のための手法・体制など）
(8)対象期間の明記　</t>
  </si>
  <si>
    <t xml:space="preserve">  中期目標・計画を踏まえた年度計画の施設設備関連事項あるいはキャンパスマスタープランに基づく事柄(施設設備・維持保全・ファシリティ運用・環境保全・安全管理等)を確実に実施してゆくための当該年度の実行計画として、下記事項を定める必要がある。
(1)業務名称
(2)業務プロセスを踏まえた１年間のスケジュール
(3)担当部署・担当者及び関連部署の役割・責任
(4)予算(概算額)
(5)整備手法(実施方法)
(6)成果物（検討・企画・計画・提案等については、その成果物のイメージ）</t>
  </si>
  <si>
    <t xml:space="preserve">  施設整備計画は、キャンパスマスタープランや中期目標・計画において、リストアップした大型の整備事業について、所期の目標を達成するために、施設利用者等と十分に打ち合せて策定する計画のことをいい、これをもって、役員、利用者、施設管理者、設計者の意思の疎通を図ることを目的とする。なお、この施設整備計画は、年度計画までに策定し、実施設計を円滑に行うためにも欠くことができない。施設整備計画に必要な項目は以下のとおり
(1)計画コンセプト・目的
(2)整備効果(整備によるメリット）
(3)スペース配分計画
(4)計画図（敷地計画・機能計画・平面図他）ガイドブック2008 P128表4-9参照
(5)投資額（整備に必要な概算額、運用コスト）</t>
  </si>
  <si>
    <t xml:space="preserve">  ファシリティに係る維持保全、運用、環境保全、安全管理等について状況調査を行い、必要な改善計画を立案するもので、ここでは、その実施状況を評価する。なお管理運営計画の内容は以下のものを想定している。
(1)保守・点検計画
(2)修繕・修理計画
(3)清掃管理計画
(4)廃棄物処理管理計画(実験廃液等含む)
(5)安全管理計画
(6)危険物等管理
(7)セキュリティ管理計画
(8)エネルギー管理計画</t>
  </si>
  <si>
    <t xml:space="preserve">  キャンパスＦＭ業務においては、施設利用者をはじめ、役員、教員及び関係部署の職員の意識の改革を求められることが多く、種々の取組を円滑に進めるために、推進活動計画を立案するもので、ここでは、その実施状況を評価する。なお、推進活動計画の内容は以下のものを想定している。
(1)有効活用推進計画
(2)省エネルギー推進計画
(3)環境マネジメント推進計画
(4)管理会計導入計画</t>
  </si>
  <si>
    <r>
      <t xml:space="preserve">  予算編成方針の段階において、施設投資の必要性や、総支出の十数パーセントを占めるというファシリティコスト削減</t>
    </r>
    <r>
      <rPr>
        <sz val="11"/>
        <rFont val="ＭＳ Ｐゴシック"/>
        <family val="3"/>
      </rPr>
      <t>を明確にさせることが重要であり、ここではその取組状況について評価する。</t>
    </r>
  </si>
  <si>
    <t xml:space="preserve">  予算は、その年度のフォーマルな目標として、関係部署に伝達し、動機づけとなる。
  予算により、各部門や構成員が具体的に何をすればよいか、その目標が明確になり、その裏を返せば、各部門や構成員の責任が明確になる。実行段階においては、予算実績を比較し、その達成程度を測り、各部門や構成員の評価指標の尺度のひとつとなる。</t>
  </si>
  <si>
    <t xml:space="preserve">  固定資産台帳では、(1)種類、(2)品名、(3)耐用年数、(4)償却率及び償却範囲額、(5)利用部局名、(6)製造者又は取得先、(7)取得年月日、(8)数量、(9)取得価額、(10)構造等を管理する。
　なお、補修、改修に伴う台帳の価額は、資本的支出と修繕費の判断を行い修正する。</t>
  </si>
  <si>
    <t xml:space="preserve">  実地棚卸（現物照合）は、定期的に、固定資産台帳と現物の照合を行うことで、差異のあるもの、損耗の著しいものについて確認を行い、詳細の調査が必要な場合は、速やかに行い、台帳の訂正を行う。</t>
  </si>
  <si>
    <r>
      <rPr>
        <sz val="8"/>
        <rFont val="ＭＳ ゴシック"/>
        <family val="3"/>
      </rPr>
      <t>固定資産台帳を作成しており、必要な項目が記載されている。</t>
    </r>
  </si>
  <si>
    <t>台帳価額は、修繕等において資本的支出と判断されるものを修正している。</t>
  </si>
  <si>
    <t>実地棚卸（現物照合）を定期的に行っていないが、利用者からの不具合の申出により行っている。</t>
  </si>
  <si>
    <t>実地棚卸（現物照合）を定期的に行っている。</t>
  </si>
  <si>
    <t xml:space="preserve">  施工監理には、幅広い知識と技術が必要であり、それを的確に実施してゆくために、社団法人公共建築協会　編集「建築工事監理指針」などを活用することが有益である。
  ここではその取組状況を評価する。</t>
  </si>
  <si>
    <t>工事の施工監理のためのマニュアルが常備されていない。</t>
  </si>
  <si>
    <t>施工監理のための建築･電気設備･機械設備の各々のマニュアルが常備されている。</t>
  </si>
  <si>
    <t>常備されたマニュアル等にそった施工監理が、確実になされている。</t>
  </si>
  <si>
    <t>契約書だけで業務が行われている。</t>
  </si>
  <si>
    <t>業務内容を簡単に示した仕様書が作成されている。</t>
  </si>
  <si>
    <t>業務内容、設備機器の規格・数量等を記載した、仕様書を作成している。</t>
  </si>
  <si>
    <t>業務報告書の作成を求め、それを確認し、整理・保管している。</t>
  </si>
  <si>
    <t xml:space="preserve">  修繕は施設の使用や経年変化に伴う劣化や損耗が限度を超え機能が損なわれる恐れがある場合、機能回復のために特に専門技術を要さない簡易なレベルの手当ての業務である。
  ここでは、対応状況を評価する。</t>
  </si>
  <si>
    <t>修繕は、ＦＭ部署では対応していない。</t>
  </si>
  <si>
    <t>修繕への対応を、全学的に統一し、ＦＭ部署で対応している。</t>
  </si>
  <si>
    <t>修繕のうち、資本的支出と扱うものは、建物毎に集計し、以後の維持保全計画に活用している。</t>
  </si>
  <si>
    <t>施設利用者に対して担当部署を提示している。</t>
  </si>
  <si>
    <t>施設利用者に対して、担当者を明確に提示している。</t>
  </si>
  <si>
    <t>関係部署との調整に基づく、苦情承り業務が確立されている。</t>
  </si>
  <si>
    <t>スペース管理は適切に行われていない。</t>
  </si>
  <si>
    <t>スペースの有効活用を行うことが学内でオーソライズされている。</t>
  </si>
  <si>
    <t>スペースの利用状況を把握できるシステムを構築している。</t>
  </si>
  <si>
    <t>学長等経営トップによる戦略的なスペース配分制度が、見直ししながら継続的に、運用されている。</t>
  </si>
  <si>
    <t>上記に加え、学長等経営トップによる戦略的なスペース配分制度が確立されている。</t>
  </si>
  <si>
    <t>キャンパスにおける交通管理について、明確な方針を示していない。</t>
  </si>
  <si>
    <t>キャンパスにおける交通管理に係る方針が学内でオーソライズされている。</t>
  </si>
  <si>
    <t>管理報告書や事故記録を整理・保管している。</t>
  </si>
  <si>
    <t>管理を行う体制が整備されている。</t>
  </si>
  <si>
    <t>環境対策について学内の明確な方針を示していない。</t>
  </si>
  <si>
    <t>部分的に策定している（例、エネルギー管理）。</t>
  </si>
  <si>
    <t>環境対策に係る学内方針を策定している。</t>
  </si>
  <si>
    <t>ＩＳＯ１４００１の取得、あるいは環境マネジメントシステムの導入を行っている。</t>
  </si>
  <si>
    <t>環境マネジメントシステムを継続的に適切に運用している。</t>
  </si>
  <si>
    <t>緑地管理に係る学内の明確な方針を示していない。</t>
  </si>
  <si>
    <t>緑地管理は、適時行っている。</t>
  </si>
  <si>
    <t>緑地管理に係る学内方針を策定している。</t>
  </si>
  <si>
    <t>樹木台帳や管理記録を整理・保管している。</t>
  </si>
  <si>
    <t>上記の資料をキャンパス景観の向上に活用している。</t>
  </si>
  <si>
    <t>エネルギー消費量を把握していない。</t>
  </si>
  <si>
    <t>エネルギー使用量(光熱水量)を概ね把握している。</t>
  </si>
  <si>
    <t>年間エネルギー消費量を記録している。</t>
  </si>
  <si>
    <t>特定事業者の大学である。</t>
  </si>
  <si>
    <t>全学で省エネに取組んでいる。</t>
  </si>
  <si>
    <t>省エネおよび省エネ改善が行われている。</t>
  </si>
  <si>
    <t>特定事業者以外の大学である。</t>
  </si>
  <si>
    <t>所管官庁に定期報告書等を提出している。</t>
  </si>
  <si>
    <t>全学で省エネに取組む体制を整備している。</t>
  </si>
  <si>
    <t>これらの活動に係る方針、規程あるいはマニュアル等を策定している。</t>
  </si>
  <si>
    <t>方針等に則り見直しを行い、これらの活動を継続的に改善している。</t>
  </si>
  <si>
    <t>セキュリティポリシーやユーザー同士の仲間意識の醸成等に向けた取組を行っていない。</t>
  </si>
  <si>
    <t>セキュリティポリシーやユーザー同士の仲間意識の醸成のためのコミットメント等を策定する。</t>
  </si>
  <si>
    <t>ポリシーに則り見直しを行い、これらの活動を継続的に改善している。</t>
  </si>
  <si>
    <t>運営継続プロセスを策定していない。</t>
  </si>
  <si>
    <t>運営継続プロセスを策定している。</t>
  </si>
  <si>
    <t>運営継続プロセスについて周辺の状況や他組織での被災状況を踏まえ、定期的に見直しを行っている。</t>
  </si>
  <si>
    <t>安全衛生マネジメントシステムの導入を行っていない。</t>
  </si>
  <si>
    <t>リスクアセスメントを行うなどして、安全衛生マネジメントシステム構築に向けて準備を進めている。</t>
  </si>
  <si>
    <t>安全衛生マネジメントシステムを運用し、定期的な見直しを行い、継続的な改善がなされている。</t>
  </si>
  <si>
    <t>化学物質管理システムの導入を行っていない。</t>
  </si>
  <si>
    <t>化学物質管理規程を運用し定期的な見直しを行い、継続的な改善がなされている。</t>
  </si>
  <si>
    <t>施設年報（アニュアルレポート）の公表は行っていない。</t>
  </si>
  <si>
    <t>施設年報（アニュアルレポート）の公表を行っている。</t>
  </si>
  <si>
    <t>施設年報（アニュアルレポート）にステークホルダー等からのコメントを頂くようにして、それを見直し・改善に役立てている。</t>
  </si>
  <si>
    <t xml:space="preserve">  中期計画あるいは年度計画の達成状況をまとめ、期間内ごとにＦＭ部署以外の評価委員会において評価する。　　　
  ここでは、その活動状況を評価する。</t>
  </si>
  <si>
    <t>施設設備に係る評価委員会等は、設置されていない。</t>
  </si>
  <si>
    <t>施設設備に係る評価委員会等を設置している。</t>
  </si>
  <si>
    <t>施設設備に係る評価委員会等が、毎年、達成状況を評価し、継続的な改善に繋がっている。</t>
  </si>
  <si>
    <t xml:space="preserve">  キャンパスFMは、教育研究活動の活性化等の成果を目指して行われるもので、その達成状況を教職員や学生に対するアンケートによって評価する。
  ここでは、その活動状況を評価する。</t>
  </si>
  <si>
    <t xml:space="preserve">  ＦＭコンサルタントやＪＦＭＡ等の第三者によって、中期計画や年度計画の達成状況を評価する。</t>
  </si>
  <si>
    <t>第三者評価は行っていない。</t>
  </si>
  <si>
    <t>第三者評価を以前に行ったことがある。</t>
  </si>
  <si>
    <t xml:space="preserve">  中期計画あるいは年度計画の達成状況について、施設設備に関わることをより詳しく公表する。
  ここでは、その活動状況を評価する。</t>
  </si>
  <si>
    <t xml:space="preserve">  ＦＭ業務を見直し改善して行くためのチームを設置し、業務改善活動に取り組む。
  ここでは、その活動状況を評価する。</t>
  </si>
  <si>
    <t xml:space="preserve">  FM業務に係る組織、人材育成、作業方法等について、FM担当組織以外の組織によって内部監査を行う。
  ここでは、その活動状況を評価する。</t>
  </si>
  <si>
    <t xml:space="preserve">  FMの担当理事が、FM業務に係る権限・責任、他部署との関係について、評価を行う。
  ここでは、その活動状況を評価する。</t>
  </si>
  <si>
    <t xml:space="preserve">  FM業務について、実施方法や内容等に関するアンケートを教職員・学生に実施して評価を行う。
  ここでは、その活動状況を評価する。</t>
  </si>
  <si>
    <t xml:space="preserve">  FM業務について、担当職員にセルフアセスメントを実施して評価を行っている。
  ここでは、その活動状況を評価する。</t>
  </si>
  <si>
    <t xml:space="preserve">  ＦＭコンサルタントやＪＦＭＡ等の第三者によって、ＦＭ業務を評価する。</t>
  </si>
  <si>
    <t>第三者評価を定期的に実施し、ＦＭ業務の継続的な改善に繋がっている。</t>
  </si>
  <si>
    <t>ＦＭ部署内に情報管理を行うスタッフあるいは部署を設置していない。</t>
  </si>
  <si>
    <t>設計にあたって、上記に加え、家具・備品、実験設備等に係るコストもあわせて決めている。</t>
  </si>
  <si>
    <t xml:space="preserve">  大学経営は施設依存型のもので、施設の不合理、不経済、不適切なものが経営を著しく圧迫し、経営効率を著しく低下させるということから、このアセスメントでは経営トップ層が、以下のようなキャンパスＦＭ意識を持ってあたっているかを評価する。
(1)施設設備の適切な維持保全に資するために、毎年一定額の予算を割けるように必要性を訴えている。なお、維持保全必要額は取得価格と同程度とされている。（維持保全必要額は青森県資料「維持管理業務委託のコスト感覚」を参照）
(2)施設設備の有効活用について目標値を設け、教学関係者にその達成を促している。なお講義室の稼働率は60～80％とされている。また経営トップ層において運用できるスペースを戦略的に配分できることも重要な要素である。　　　　　　
(3)さらに、施設関連業務を教育研究活動の活性化に資するためのツールとして捉え、関連部局に、その意識を持たせようとしている。</t>
  </si>
  <si>
    <t>C-FMGB：P148</t>
  </si>
  <si>
    <t>C-FMGB：P147</t>
  </si>
  <si>
    <t>C-FMGB：P147～148</t>
  </si>
  <si>
    <t>C-FMGB：P145</t>
  </si>
  <si>
    <t>C-FMGB：P142～144</t>
  </si>
  <si>
    <t>C-FMGB：P150</t>
  </si>
  <si>
    <t>C-FMGB：P150</t>
  </si>
  <si>
    <t>C-FMGB：P151</t>
  </si>
  <si>
    <t>C-FMGB：P151</t>
  </si>
  <si>
    <t>C-FMGB：P152</t>
  </si>
  <si>
    <t>学内統一的な階層別人事考課が行われている。</t>
  </si>
  <si>
    <t>一部の管理運営計画を策定している。</t>
  </si>
  <si>
    <t>全ての団地に係る管理運営計画を策定している。</t>
  </si>
  <si>
    <t>特段、種々の取組に対しての推進活動計画は策定していない。</t>
  </si>
  <si>
    <t>一部の取組に対して、推進活動計画を策定している。</t>
  </si>
  <si>
    <t>原則、全学的な取組については、推進活動計画を策定している。</t>
  </si>
  <si>
    <t>固定資産台帳の記載項目が十分でない。</t>
  </si>
  <si>
    <t>建設工事及び設計コンサルティング業務の参加者の資格審査は行っていない。</t>
  </si>
  <si>
    <t>2-1-6　耐震診断</t>
  </si>
  <si>
    <t>施設設備に関わる事柄は予算編成方針では配慮していない。</t>
  </si>
  <si>
    <t>予算編成方針に施設投資を加えて検討し盛り込んでいる。</t>
  </si>
  <si>
    <t>予算編成方針に、施設に係るコスト削減を加えて検討し盛り込んでいる。</t>
  </si>
  <si>
    <t>予算は関係者に衆知されておらず、業務上の指標となっていない。</t>
  </si>
  <si>
    <t>予算は関係者に衆知され業務上の大きな指標となっているが、執行スケジュール管理が行われていない。</t>
  </si>
  <si>
    <t>予算は関係者に衆知され業務上の大きな指標となっており、執行スケジュール管理が行われている。</t>
  </si>
  <si>
    <t>1-2-2　スタッフ・ディベロップメント (ＳＤ)</t>
  </si>
  <si>
    <t>2-1-1　利用実態調査</t>
  </si>
  <si>
    <t>4-2-1　設計契約</t>
  </si>
  <si>
    <t>4-2-2　役務契約</t>
  </si>
  <si>
    <t>【4-3　契約手続】</t>
  </si>
  <si>
    <t>4-3-1　低入札価格調査</t>
  </si>
  <si>
    <t>5-3-1　積算基準</t>
  </si>
  <si>
    <t>6-2-3　構内交通管理</t>
  </si>
  <si>
    <t>6-3-4　循環型社会形成等への対応</t>
  </si>
  <si>
    <t>4-3-2　履行保証</t>
  </si>
  <si>
    <t>4-3-3　前払い保証</t>
  </si>
  <si>
    <t>建設工事及び設計コンサルティング業務の参加者の資格審査を独自には行っていないが、国の評価を活用している。</t>
  </si>
  <si>
    <t>建設工事及び設計コンサルティング業務の参加者の資格審査を独自に行っている。</t>
  </si>
  <si>
    <t xml:space="preserve">  設計者選定方式においては、特命随意契約方式、指名見積り合わせ方式、公募型又は指名一般競争入札、公募型又は指名プロポーザル方式等の方式があり、各発注組織は国や自治体の法律に従って、また民間の場合はこれまでの実績や慣習に従って運用している。　また、最近では、耐震補強などの施工技術の特許などに及ぶ工法指定の問題にも関係して、設計・施工一括のプロポーザル方式（この場合は、技術提案＋見積金額）により業者選定を行う場合もある。ここでは公正性・競争性の視点から評価する</t>
  </si>
  <si>
    <t>ほとんどの契約において実績のある複数の設計事務所の間で見積り合わせによって業者選定を行っている。</t>
  </si>
  <si>
    <t>5-4-2 監理マニュアル</t>
  </si>
  <si>
    <t>6.管理運営</t>
  </si>
  <si>
    <t>6-1 維持保全</t>
  </si>
  <si>
    <t>6-1-1 運転監視</t>
  </si>
  <si>
    <t>6-1-2 保守点検</t>
  </si>
  <si>
    <t>6-1-3 修繕</t>
  </si>
  <si>
    <t>6-1-4 清掃</t>
  </si>
  <si>
    <t>6-2 ファシリティ運用</t>
  </si>
  <si>
    <t>6-2-1 利用者対応</t>
  </si>
  <si>
    <t>6-2-2 スペース管理</t>
  </si>
  <si>
    <t>6-2-3 構内交通管理</t>
  </si>
  <si>
    <t>6-3 環境保全</t>
  </si>
  <si>
    <t>6-3-1 環境対策</t>
  </si>
  <si>
    <t>6-3-2 緑地管理</t>
  </si>
  <si>
    <t>6-3-3 エネルギー管理</t>
  </si>
  <si>
    <t>6-3-4 循環型社会形成等への対応</t>
  </si>
  <si>
    <t>6-4 安全管理</t>
  </si>
  <si>
    <t>6-4-1 保安</t>
  </si>
  <si>
    <t>6-4-2 防災管理</t>
  </si>
  <si>
    <t>6-4-3 安全衛生</t>
  </si>
  <si>
    <t>7.評価</t>
  </si>
  <si>
    <t>7-1 達成度評価</t>
  </si>
  <si>
    <t>7-1-1 施設年報（アニュアルレポート）</t>
  </si>
  <si>
    <t>7-1-2 評価委員会</t>
  </si>
  <si>
    <t>7-1-3 達成度アンケート</t>
  </si>
  <si>
    <t>7-1-4 第三者評価</t>
  </si>
  <si>
    <t>7-1-5 評価結果の公表</t>
  </si>
  <si>
    <t>7-2 業務評価</t>
  </si>
  <si>
    <t>7-2-1 業務改善チーム</t>
  </si>
  <si>
    <t>7-2-2 内部監査</t>
  </si>
  <si>
    <t>7-2-3 担当理事による業務評価</t>
  </si>
  <si>
    <t>7-2-4 ユーザーアンケート</t>
  </si>
  <si>
    <t>7-2-5 セルフアンケート</t>
  </si>
  <si>
    <t>7-2-6 第三者評価</t>
  </si>
  <si>
    <t>8-1 FM関連情報の収集</t>
  </si>
  <si>
    <t>8-1-1 情報管理体制</t>
  </si>
  <si>
    <t>8-1-2 データベース情報</t>
  </si>
  <si>
    <t>8-2 情報の活用と管理</t>
  </si>
  <si>
    <t>8-2-1 ベンチマーキング</t>
  </si>
  <si>
    <t>8-2-2 コンピュータシステム</t>
  </si>
  <si>
    <t>1-3 ＦＭミッション管理</t>
  </si>
  <si>
    <t>1-4 基準等管理</t>
  </si>
  <si>
    <t>1-4-1 標準類</t>
  </si>
  <si>
    <t>1-4-2 規程類</t>
  </si>
  <si>
    <t>1-5 ＵＳＲ対応</t>
  </si>
  <si>
    <t>2-1 調査</t>
  </si>
  <si>
    <t>2-1-1 利用実態調査</t>
  </si>
  <si>
    <t>2-1-2 ニーズ調査</t>
  </si>
  <si>
    <r>
      <t xml:space="preserve">2-2-1 </t>
    </r>
    <r>
      <rPr>
        <sz val="8"/>
        <color indexed="8"/>
        <rFont val="ＭＳ 明朝"/>
        <family val="1"/>
      </rPr>
      <t>中</t>
    </r>
    <r>
      <rPr>
        <sz val="8"/>
        <rFont val="ＭＳ 明朝"/>
        <family val="1"/>
      </rPr>
      <t>長</t>
    </r>
    <r>
      <rPr>
        <sz val="8"/>
        <color indexed="8"/>
        <rFont val="ＭＳ 明朝"/>
        <family val="1"/>
      </rPr>
      <t>期目標・計画</t>
    </r>
  </si>
  <si>
    <t>2-2-2 キャンパスマスタープラン</t>
  </si>
  <si>
    <t>①整備手法調査</t>
  </si>
  <si>
    <t>②バックログ調査</t>
  </si>
  <si>
    <t>③ファシリティコスト調査</t>
  </si>
  <si>
    <t>①構造体</t>
  </si>
  <si>
    <t>②非構造部材</t>
  </si>
  <si>
    <t>③建築設備</t>
  </si>
  <si>
    <t>④家具什器類</t>
  </si>
  <si>
    <t>①建築部材</t>
  </si>
  <si>
    <t>②建築設備</t>
  </si>
  <si>
    <t>平均</t>
  </si>
  <si>
    <t>2-1-4　保有資産調査</t>
  </si>
  <si>
    <t>2-1-5　施設財務調査</t>
  </si>
  <si>
    <t>6-3-2　緑地管理</t>
  </si>
  <si>
    <t>6-3-3　エネルギー管理</t>
  </si>
  <si>
    <t>6-4-1　保安</t>
  </si>
  <si>
    <t>6-4-3　安全衛生</t>
  </si>
  <si>
    <t>7-1-2　評価委員会</t>
  </si>
  <si>
    <t>7-1-5　評価結果の公表</t>
  </si>
  <si>
    <t>7-1-3　達成度アンケート</t>
  </si>
  <si>
    <t>7-2-1　業務改善チーム</t>
  </si>
  <si>
    <t>7-2-2　内部監査</t>
  </si>
  <si>
    <t>7-2-4　ユーザーアンケート</t>
  </si>
  <si>
    <t xml:space="preserve">  公共工事の前払金保証事業に関する法律においては、学校法人の工事等（一般には設計、調査などを含む。）も含めて公共工事と位置付けられており、発注者が請負者に工事代金の一部を着手時に前払いする場合、建設業保証会社がこれを保証することができることになっている。
  ここではその実施状況を評価する。</t>
  </si>
  <si>
    <t>前払い保証は採用していない。</t>
  </si>
  <si>
    <t>一定額以上の契約については、前払い保証を採用している。</t>
  </si>
  <si>
    <t>入札及び契約の適正化を図るための措置については、特に配慮していない。</t>
  </si>
  <si>
    <t>1-2-3　プロジェクト制</t>
  </si>
  <si>
    <t>1-5-1　内部統制</t>
  </si>
  <si>
    <t>内部統制について、行うべきことを整理していない。</t>
  </si>
  <si>
    <t>内部統制について、行うべきことを整理している。</t>
  </si>
  <si>
    <t>内部統制の仕組みづくりを始めている。</t>
  </si>
  <si>
    <t>内部統制の仕組みが構築されている。</t>
  </si>
  <si>
    <t>内部統制の仕組みを構築し、４つの目的の改善が行われている。</t>
  </si>
  <si>
    <t>1-5-2 法令遵守</t>
  </si>
  <si>
    <t>ステークホルダーに対して、キャンパスFM業務に係る説明責任の意識がない。</t>
  </si>
  <si>
    <t>ステークホルダーに対して、キャンパスFM業務に係る説明責任の意識はある。</t>
  </si>
  <si>
    <t>キャンパスFM業務に関する説明責任情報を整理して管理している。</t>
  </si>
  <si>
    <t>特別な調査は行っていない。</t>
  </si>
  <si>
    <t>PCBに係る調査は行っていない。</t>
  </si>
  <si>
    <t>PCB廃棄物の量と保管状況の調査は行っている。</t>
  </si>
  <si>
    <t>PCBを使用している設備の状況調査を行っている。</t>
  </si>
  <si>
    <t>アスベストに係る調査は行っていない。</t>
  </si>
  <si>
    <t>吹付けアスベストの使用状況の調査は行った。</t>
  </si>
  <si>
    <t>上記調査に加えて、吹付けアスベストの飛散の危険性について、定期的に調査を行っている。</t>
  </si>
  <si>
    <t>配管接続材のアスベストの使用状況の調査を行っている。</t>
  </si>
  <si>
    <t>吹付けアスベストや配管接続材以外のアスベストの使用状況の調査も行っている。</t>
  </si>
  <si>
    <t>土壌汚染に係る調査は行っていない。</t>
  </si>
  <si>
    <t>土壌の履歴を調査し、土壌汚染の可能性の想定を行っている。</t>
  </si>
  <si>
    <t>実際に土壌汚染調査を行っている。</t>
  </si>
  <si>
    <t>2-2-1　中期目標・計画</t>
  </si>
  <si>
    <t>FMに関することは中期目標・計画等において策定していない。</t>
  </si>
  <si>
    <t>中期目標・計画等をFMに関することに言及して策定している。</t>
  </si>
  <si>
    <t xml:space="preserve">  キャンパスのファシリティは、建築・建築設備・家具・備品・実験設備等のハードと、これらを運営する体制等のソフトが整ってはじめて機能することから、施設投資を考える際は、ハード相互のバランスはもとより、ソフトとのバランスも含めたコストパフォーマンスを考慮した計画を立案する必要がある。
  ここではその取組状況を評価する。</t>
  </si>
  <si>
    <t>設計にあたって、コストコントロールについては、特に配慮しない。</t>
  </si>
  <si>
    <t xml:space="preserve">  ファシリティの提供は、各種活動が円滑かつ十分な成果を得られるように、必要な時期に完了するようにしなければならない。スケジュールの設定は、設計業務に普段なじみのないファシリティ利用者や管理運営者等に、業務の内容と流れを示し、設計協力者として意識させることと、円滑な進行を依頼するために、欠くことができないものである。また、それ以外にも、たくさんの人々が携わるので、意思の疎通を図るためにも、重要である。　
  ここでは、その取組状況を評価する。</t>
  </si>
  <si>
    <t>設計にあたって、利用者や管理運営者等を巻き込んだスケジュール管理については、特に配慮していない。</t>
  </si>
  <si>
    <t xml:space="preserve">  国土交通省等においては、予定価格を適切・的確に算出するために、数値基準、雑費率、諸経費率などを定めている。　　　　
  ここではその策定状況を評価する。</t>
  </si>
  <si>
    <t>積算にあたって、特段基準を定めていない。</t>
  </si>
  <si>
    <t>積算は見積に基づき行なうことになっており、そのための基準を策定している。</t>
  </si>
  <si>
    <t xml:space="preserve">  予定価格は、契約責任者が積算額に基づいて決定する。　
　ここでは、その取扱状況を評価する。</t>
  </si>
  <si>
    <t>予定価格を策定する責任者を、特段明確にしていない。</t>
  </si>
  <si>
    <t>ＦＭ部署の責任者が予定価格を決定している。</t>
  </si>
  <si>
    <t>一定額以上のものは、契約の総合的な責任者が予定価格を決定している。</t>
  </si>
  <si>
    <t xml:space="preserve">  品質管理、工程管理、コスト管理、環境管理、設計図書の照査、現場での設計変更の対応、関連工事との調整等が適切に実施できる体制を整えるために監督職員を配置することについて評価する。</t>
  </si>
  <si>
    <t>工事の施工監理については、行なえる体制をとっていない。</t>
  </si>
  <si>
    <t>施工監理のための建築・電気設備・機械設備の各々のスタッフ（委託者も含む）が配置されている。</t>
  </si>
  <si>
    <t>必要な事業については、監督職員(施工監理者)から、理事等に定期的に報告がなされている。</t>
  </si>
  <si>
    <t>上記の場合、適切な執行ができるように受託者に必要な確認業務を付加させている。</t>
  </si>
  <si>
    <t>キャンパスＦＭ遂行のために必要なスタッフ像が明確にされていない。</t>
  </si>
  <si>
    <t>キャンパスＦＭ遂行のために必要なスタッフ像を職能・職位毎に明確にしている。</t>
  </si>
  <si>
    <t>キャンパスＦＭ遂行のために必要なスタッフの職能・職位毎に能力開発メニューが作成されている。</t>
  </si>
  <si>
    <t>策定された能力開発メニューに従って毎年計画的に研修等が実行・管理されている。</t>
  </si>
  <si>
    <t>プロジェクト制を想定した業務遂行は全くない。</t>
  </si>
  <si>
    <t>業務遂行にあたって、学内外の専門家に遂行上の必要な知識・スキルを都度依頼し、取り入れる体制はある。</t>
  </si>
  <si>
    <t>プロジェクト制を行うためのルールづくりが出来上がっている。</t>
  </si>
  <si>
    <t>プロジェクトの事務局としてＦＭ部門から複数の担当者が役割分担を明確化して参加する体制になっている。</t>
  </si>
  <si>
    <t>プロジェクト制に係る人事考課制度が確立されている。</t>
  </si>
  <si>
    <t>標準類は用意されていない。</t>
  </si>
  <si>
    <t>文部科学省の技術的基準に準じた標準類は、概ね用意されている。</t>
  </si>
  <si>
    <t>文部科学省の技術的基準に準じた標準類は、施設担当部署において使われている。</t>
  </si>
  <si>
    <t>文部科学省の技術的基準に準じた標準類は、施設担当部署以外の施設関係業務においても使われている。</t>
  </si>
  <si>
    <t>品質･供給･財務の管理のため、キャンパスＦＭ管理の基準(別紙1を参照)を整備し、活用している。</t>
  </si>
  <si>
    <t>ＰＤＣＡに基づくＦＭに係る規程が策定されていない。</t>
  </si>
  <si>
    <t>キャンパスＦＭに係る規程類が、継続的に運用されている。</t>
  </si>
  <si>
    <t>施設の維持保全、安全衛生、環境保全等関連する法令について、遵守状況を常に把握していない。</t>
  </si>
  <si>
    <t>各組織の利用面積を把握していない。</t>
  </si>
  <si>
    <t>各組織の利用面積を把握している。</t>
  </si>
  <si>
    <t>部局からの要望を把握していない。</t>
  </si>
  <si>
    <t>各部局からの要望について、必要面積、主な機能を把握している。</t>
  </si>
  <si>
    <t>必要としている機能を用途別に把握している。</t>
  </si>
  <si>
    <t>用途面積について、利用頻度や既存施設等から必要面積を算出している。</t>
  </si>
  <si>
    <t>要望施設について、必要運営経費を産出している。</t>
  </si>
  <si>
    <t>新増築･大規模改修のために、施設利用者に対するアンケート調査を行っていない。</t>
  </si>
  <si>
    <t xml:space="preserve">  施設整備（新増築・大規模改修）の前後に実施する入居後（前）評価[Post(Pre) Occupancy Evaluation]の実施状況について評価する。
  ここでは、学生満足度調査の中で、施設設備に関するアンケート調査を行っているものは評価しないこととする。</t>
  </si>
  <si>
    <t>新増築･大規模改修のために、施設利用者に対するアンケート調査を行ったことがある。</t>
  </si>
  <si>
    <t>常に、新増築･大規模改修の際に、入居後(前)評価[Post(Pre) Occupancy Evaluation]を行っている。</t>
  </si>
  <si>
    <t>【6-3　環境保全】</t>
  </si>
  <si>
    <t>6-3-1　環境対策</t>
  </si>
  <si>
    <t>グリーン購入、環境配慮契約、３Ｒ活動の取組みを行っているが、マニュアル等が策定されていない。</t>
  </si>
  <si>
    <t>【6-4　安全管理】</t>
  </si>
  <si>
    <t>6-4-2　防災管理</t>
  </si>
  <si>
    <t>【7-1　達成度評価】</t>
  </si>
  <si>
    <t>7-1-1　施設年報（アニュアルレポート）</t>
  </si>
  <si>
    <t>施設整備、スペースの再配分、施設設備の運営改善等により、教育研究活動の活性化等が図られたかの教職員学生に対してのアンケートを実施していない。</t>
  </si>
  <si>
    <t>施設整備、スペースの再配分、施設設備の運営改善等により、教育研究活動の活性化等が図られたかの教職員学生に対してのアンケートを常に実施している。</t>
  </si>
  <si>
    <t>7-1-4　第三者評価</t>
  </si>
  <si>
    <t>第三者評価を定期的に実施し、FMに係る中期計画や年度計画の見直しに繋がっている。</t>
  </si>
  <si>
    <t>施設設備以外の中期計画あるいは年度計画と一緒に達成状況に係る評価を公表しているが、施設設備に係る達成状況についてのより詳しい公表は行っていない。</t>
  </si>
  <si>
    <t>学内に、年度毎のアクションプランの達成状況をより具体的に公表している。</t>
  </si>
  <si>
    <t>インターネットにおいて、年度毎のアクションプランの達成状況をより具体的に公表している。</t>
  </si>
  <si>
    <t>【7-2　業務評価】</t>
  </si>
  <si>
    <t>ＦＭ業務の見直しは行っていない。</t>
  </si>
  <si>
    <t>ＦＭ組織内にＦＭ業務見直し改善のために、業務改善評価チーム等を設置している。</t>
  </si>
  <si>
    <t xml:space="preserve">  ｢特定化学物質の環境への排出量の把握及び管理の改善の促進に関する法律｣(化管法)において、指定化学物質等取扱事業者は、同法が定める｢化学物質管理指針｣に留意して管理を行うことが定められている。　　　　　　　　　　　　　　　　　　
(1)指定化学物質等の製造、使用その他の取扱に係る設備の改善その他の指定化学物質等の管理の方法に関する事項（管理体制の整備や化学物質の排出量の抑制に関する事項）・化学物質の管理の体系化　・情報の収集、整理等　・管理対策の実施　　
(2)指定化学物質等の製造過程における回収、再利用、その他の指定化学物質等の使用の合理化に関する事項（化学物質の使用量の合理化を図るための事項）　・化学物質の管理の体系化、情報の収集、整理等　・化学物質の使用の合理化対策　　　　　　　
(3)指定化学物質等の管理の方法及び使用の合理化並びに、第一種指定化学物質の排出の状況に関する国民の理解の増進に関する事項（リスクコミニュケーションに関する事項）　　　　　　　　　　　　　
(4)指定化学物質等の性状及び取扱に関する情報の活用に関する事項（MSDSの有効活用に関する事項）　　
  ここでは、この化学物質管理指針に加え毒劇物取締法、高圧ガス保安法への取組状況について評価する。</t>
  </si>
  <si>
    <t>PRTR法、毒劇物取扱法、高圧ガス保安法に適用した｢化学物質管理規程｣を策定している。</t>
  </si>
  <si>
    <t>1-1-1 経営トップ層のFM意識</t>
  </si>
  <si>
    <t>1-2-2 スタッフ・ディベロップメント(Ｓ Ｄ)</t>
  </si>
  <si>
    <t>1-5-1 内部統制</t>
  </si>
  <si>
    <t>1-5-3 説明責任</t>
  </si>
  <si>
    <t>①PCB調査</t>
  </si>
  <si>
    <t>②アスベスト調査</t>
  </si>
  <si>
    <t>③土壌汚染調査</t>
  </si>
  <si>
    <t>①エネルギー消費設備の性能診断</t>
  </si>
  <si>
    <t>②エネルギー設備システムの運用調査</t>
  </si>
  <si>
    <t>①大学のBCPのためのリスクアセスメント</t>
  </si>
  <si>
    <t>②防犯のためのリスクアセスメント</t>
  </si>
  <si>
    <t>③危険箇所のためのリスクアセスメント</t>
  </si>
  <si>
    <t>2-2-3 実行計画</t>
  </si>
  <si>
    <t>5-1-1 ファシリティ整備に係る情報収集等</t>
  </si>
  <si>
    <t>①省エネ法による特定事業者以外</t>
  </si>
  <si>
    <t>②省エネ法による特定事業者</t>
  </si>
  <si>
    <t>6-4-4 化学物質等管理</t>
  </si>
  <si>
    <t>学校法人</t>
  </si>
  <si>
    <t>国立大学法人</t>
  </si>
  <si>
    <t>公立大学法人</t>
  </si>
  <si>
    <t>学生収容定員　1万人以上</t>
  </si>
  <si>
    <t>学生収容定員　5000人以上、1万人未満</t>
  </si>
  <si>
    <t>学生収容定員　5000人未満</t>
  </si>
  <si>
    <t>学部学科</t>
  </si>
  <si>
    <t>総合大学</t>
  </si>
  <si>
    <t>理事</t>
  </si>
  <si>
    <t>係長相当職</t>
  </si>
  <si>
    <t>係員</t>
  </si>
  <si>
    <t>管理職(部長、課長)</t>
  </si>
  <si>
    <t>職域又は専門</t>
  </si>
  <si>
    <t>建築</t>
  </si>
  <si>
    <t>電気設備</t>
  </si>
  <si>
    <t>機械設備</t>
  </si>
  <si>
    <t>土木・造園</t>
  </si>
  <si>
    <t>総務</t>
  </si>
  <si>
    <t>会計</t>
  </si>
  <si>
    <t>その他</t>
  </si>
  <si>
    <t>10年以上20年未満</t>
  </si>
  <si>
    <t>20年以上30年未満</t>
  </si>
  <si>
    <t>30年以上</t>
  </si>
  <si>
    <t>ファシリティマネジャー資格</t>
  </si>
  <si>
    <t>有資格者</t>
  </si>
  <si>
    <t>未資格者</t>
  </si>
  <si>
    <t>取得準備中</t>
  </si>
  <si>
    <t>学生規模</t>
  </si>
  <si>
    <t>理工系大学</t>
  </si>
  <si>
    <t>文科系大学</t>
  </si>
  <si>
    <t>医歯薬系大学</t>
  </si>
  <si>
    <t>教育系大学</t>
  </si>
  <si>
    <t>その他大学</t>
  </si>
  <si>
    <t>5年未満</t>
  </si>
  <si>
    <t>5年以上10年未満</t>
  </si>
  <si>
    <t>大学勤続年数</t>
  </si>
  <si>
    <r>
      <t>キャンパスＦＭに係るミッション</t>
    </r>
    <r>
      <rPr>
        <sz val="8"/>
        <rFont val="ＭＳ ゴシック"/>
        <family val="3"/>
      </rPr>
      <t>を策定している。</t>
    </r>
  </si>
  <si>
    <t>一部の契約において、契約保証金に準じた対応を行っている。</t>
  </si>
  <si>
    <t>法人について</t>
  </si>
  <si>
    <t>記入される方について</t>
  </si>
  <si>
    <t>本セルフアセスメント結果を集計し、皆様にフィードバックさせていただく為、下記事項について御回答願います。</t>
  </si>
  <si>
    <t>職    位</t>
  </si>
  <si>
    <t>2-1-8　環境調査</t>
  </si>
  <si>
    <t>2-1-9　省エネ診断</t>
  </si>
  <si>
    <t>2-1-10　リスクアセスメント</t>
  </si>
  <si>
    <t>【2-2　企画（中期目標、中期計画、年度計画）】</t>
  </si>
  <si>
    <t>2-2-2　キャンパスマスタープラン</t>
  </si>
  <si>
    <t>【2-3　計画（各種プロジェクト計画）】</t>
  </si>
  <si>
    <t>2-3-1　施設整備計画</t>
  </si>
  <si>
    <t>2-3-2　基幹整備計画</t>
  </si>
  <si>
    <t>2-3-3　環境整備計画</t>
  </si>
  <si>
    <t>2-3-4　管理運営計画</t>
  </si>
  <si>
    <t>2-3-5　推進活動計画</t>
  </si>
  <si>
    <t>【3-1　予算編成】</t>
  </si>
  <si>
    <t>3-1-1　予算編成方針</t>
  </si>
  <si>
    <t>【3-2　予算統制】</t>
  </si>
  <si>
    <t>3-2-1　予算の伝達と動機付け</t>
  </si>
  <si>
    <t>【3-3　ﾌｧｼﾘﾃｨ資産管理】</t>
  </si>
  <si>
    <t>3-3-1　固定資産台帳管理</t>
  </si>
  <si>
    <t>3-3-2　実地棚卸（現物照合）</t>
  </si>
  <si>
    <t>【4-1　資格審査】</t>
  </si>
  <si>
    <t>4-1-1　参加業者の格付け等</t>
  </si>
  <si>
    <t>【4-2　入札手続】</t>
  </si>
  <si>
    <t>予定価格に関係なく、公募型一般競争入札により業者選定を行っている。</t>
  </si>
  <si>
    <t>予定価格の金額等に応じて、ランクを指定した複数の施工会社の公募型一般競争入札により適切な業者選定を行っている。</t>
  </si>
  <si>
    <t>予定価格に関係なく、公募型一般競争入札により設計者選定を行っている。</t>
  </si>
  <si>
    <t>予定価格の金額等に応じて、ランクを指定した複数の設計事務所の公募型一般競争入札により適切な業者選定を行っている。</t>
  </si>
  <si>
    <t>4-2-3　工事契約</t>
  </si>
  <si>
    <t>【4-4　適正化対応】</t>
  </si>
  <si>
    <t>4-4-1　入札・契約の適正化</t>
  </si>
  <si>
    <t>4-4-2　品質確保</t>
  </si>
  <si>
    <t>【5-1　情報収集等】</t>
  </si>
  <si>
    <t>【5-2　設計（基本設計と実施設計）】</t>
  </si>
  <si>
    <t>5-2-1　エビデンスベースドプランニング</t>
  </si>
  <si>
    <t>5-2-2　コストコントロール</t>
  </si>
  <si>
    <t>5-2-3　スケジュール管理</t>
  </si>
  <si>
    <t>【5-3　積算】</t>
  </si>
  <si>
    <t>5-3-2　予定価格</t>
  </si>
  <si>
    <t>【5-4　施工監理】</t>
  </si>
  <si>
    <t>5-4-1　体制</t>
  </si>
  <si>
    <t>5-4-2　監理マニュアル</t>
  </si>
  <si>
    <t>【6-1　維持保全】</t>
  </si>
  <si>
    <t>6-1-1　運転監視</t>
  </si>
  <si>
    <t>6-1-2　保守点検</t>
  </si>
  <si>
    <t>6-1-3　修繕</t>
  </si>
  <si>
    <t>6-1-4　清掃</t>
  </si>
  <si>
    <t>【6-2　ファシリティ運用】</t>
  </si>
  <si>
    <t>6-2-1　利用者対応</t>
  </si>
  <si>
    <t>6-2-2　スペース管理</t>
  </si>
  <si>
    <t>1-1 組織体制づくり</t>
  </si>
  <si>
    <t>1-1-3 組織の在り方</t>
  </si>
  <si>
    <t>1-2 人事管理</t>
  </si>
  <si>
    <t>1-2-1 人事考課</t>
  </si>
  <si>
    <t>1-2-3 ﾌﾟﾛｼﾞｪｸﾄ制</t>
  </si>
  <si>
    <t>1-3-1 ＦＭミッション管理</t>
  </si>
  <si>
    <t>2-1-3 施設利用者満足度調査</t>
  </si>
  <si>
    <t>2-1-4 保有資産調査</t>
  </si>
  <si>
    <t>2-1-5 施設財務調査</t>
  </si>
  <si>
    <t>2-1-6 耐震診断</t>
  </si>
  <si>
    <t>2-1-7 老朽度調査</t>
  </si>
  <si>
    <t>2-1-8 環境調査</t>
  </si>
  <si>
    <t>2-1-9 省エネ診断</t>
  </si>
  <si>
    <t>2-1-10 リスクアセスメント</t>
  </si>
  <si>
    <t>2-2 企 画（中期目標、中期計画、年度計画）</t>
  </si>
  <si>
    <t>2-3 計  画（各種プロジェクト計画）</t>
  </si>
  <si>
    <t>ＦＭ部署内に情報管理を行うスタッフあるいは部署を設置している。</t>
  </si>
  <si>
    <t>関連する部署も含めた、情報管理体制が出来上がっている。</t>
  </si>
  <si>
    <t xml:space="preserve">  ＦＭ部門におけるデータベース情報は以下のようなものである。
A.内部情報データベース
  （ファシリティ関連データ)スペースデータ、ファシリティコスト、利用者満足度調査データ、施設性能関連データ、家具・什器データ、情報システム関連、運営維持データ、設計図書、施設関連契約書等
  (経営関連データ)経営データ、資産データ、組織・人事データ等
B.外部情報データベース
  不動産情報、設計・建設情報、設計者情報、関連法規情報、運営</t>
  </si>
  <si>
    <t>ＦＭ部門におけるデータベース情報は整理されていない。</t>
  </si>
  <si>
    <t>ＦＭ部門におけるデータベース情報を整理している。</t>
  </si>
  <si>
    <t>ＦＭ部門におけるデータベース情報を整理し、定期的に見直しをしている。</t>
  </si>
  <si>
    <t xml:space="preserve">  ＦＭベンチマーキングは、ベストプラクティスを見つけるために有効な手段であり、大学の経営方針等を踏まえて必要なものを定めて行くこととする。
  ここでは、その活動状況を評価する。</t>
  </si>
  <si>
    <t>ＦＭベンチマーキングの設定を行っていない。</t>
  </si>
  <si>
    <t>ＦＭベンチマーキングの設定を行っている。</t>
  </si>
  <si>
    <t>ＦＭベンチマーキングの設定を定期的に見直している。</t>
  </si>
  <si>
    <t>個別のコンピュータシステムは導入している。</t>
  </si>
  <si>
    <t>各々のコンピュータシステムを統合し、有効に活用している。</t>
  </si>
  <si>
    <t xml:space="preserve">  保有資産の活用は、計画的かつ適切な対応を全学的に推進することにより、部分的かつ散発的な取組みから脱却し、全学的なコスト適正化や機会損失の回避、リスクへの対応に配慮して行うことが必要である。
  ここでは、企業における不動産マネジメントの概念(近年、「CRE戦略」と称されている。)を入れた、保有資産調査の実施状況を評価する。</t>
  </si>
  <si>
    <t>保有資産について、内部価値の重要性、施設利用度の大小、外部価値の大小の評価は行っていない。</t>
  </si>
  <si>
    <t>保有資産について、内部価値の重要性、施設利用度の大小の評価を行っている。</t>
  </si>
  <si>
    <t>遊休資産や新たな整備ニーズを網羅的に把握している。</t>
  </si>
  <si>
    <t>遊休資産や新たな整備ニーズについて、新たな整備手法や実現可能性等の調査を行っている。</t>
  </si>
  <si>
    <t>バックログ（メンテナンスの繰り延べ額）について一部把握している。</t>
  </si>
  <si>
    <t>全てのキャンパスのバックログ（メンテナンスの繰り延べ額）について把握している。</t>
  </si>
  <si>
    <t>年間のファシリティコスト[①施設維持費（施設保有費･施設保全費)、②施設運転費、③施設管理費]を把握している。</t>
  </si>
  <si>
    <t>学部間、団地間など毎に比較できるようにベンチマーキングを行っている。</t>
  </si>
  <si>
    <t>構造体の耐震診断を行っていない。</t>
  </si>
  <si>
    <t>構造体の耐震診断を一部行っている。</t>
  </si>
  <si>
    <t>昭和56年以前の建物の構造体の耐震診断は全て行っている。</t>
  </si>
  <si>
    <t>非構造部材（仕上げ･避難路）の耐震診断は行っていない。</t>
  </si>
  <si>
    <t>非構造部材（仕上げ･避難路）の耐震診断を一部行っている。</t>
  </si>
  <si>
    <t>全ての建物の、非構造部材（仕上げ･避難路）の耐震診断を行っている。</t>
  </si>
  <si>
    <t>建築設備の耐震診断は行っていない。</t>
  </si>
  <si>
    <t>建築設備の耐震診断を一部行っている。</t>
  </si>
  <si>
    <t>全ての建物の、建築設備の耐震診断を行っている。</t>
  </si>
  <si>
    <t>家具什器類の耐震診断は行っていない。</t>
  </si>
  <si>
    <t>家具什器類の耐震診断を一部行っている。</t>
  </si>
  <si>
    <t>全ての家具什器の耐震診断をおこなっている。</t>
  </si>
  <si>
    <t>各棟、各部材の経年数、劣化状況は全く把握されていない。</t>
  </si>
  <si>
    <t>各棟、各部材の経年数、劣化状況の一部を、把握している。</t>
  </si>
  <si>
    <t>各棟、各部材の経年数、劣化状況を全て把握している。</t>
  </si>
  <si>
    <t>各棟、各建築設備の経年数、劣化状況は、全く把握されていない。</t>
  </si>
  <si>
    <t>各棟、各建築設備の経年数、劣化状況の過半を把握している。</t>
  </si>
  <si>
    <t>全ての建築物について、各建築設備の経年数、劣化状況を把握している。</t>
  </si>
  <si>
    <t>エネルギー消費設備の８割以上の性能診断を行っている。</t>
  </si>
  <si>
    <t>エネルギー消費設備の一部の性能診断を行っている。</t>
  </si>
  <si>
    <t>エネルギー消費設備の性能診断は行っていない。</t>
  </si>
  <si>
    <t>エネルギー設備システムの運用調査は行っていない。</t>
  </si>
  <si>
    <t>エネルギー設備システムの一部の運用調査を行っている。</t>
  </si>
  <si>
    <t>エネルギー設備システムの８割以上の運用調査を行っている。</t>
  </si>
  <si>
    <t>地震・風水害等を想定した、被害レベルを想定する調査を行っていない。</t>
  </si>
  <si>
    <t>地震・風水害等を想定して、利用者・管理部署等より意見・報告等をもらい、危険箇所を把握している。</t>
  </si>
  <si>
    <t>上記を踏まえ被害レベルを予測している。</t>
  </si>
  <si>
    <t>防犯に関する調査を行っていない。</t>
  </si>
  <si>
    <t>防犯に関して利用者からの意見・報告書等から危険箇所を把握している。</t>
  </si>
  <si>
    <t>危険箇所のためのリスクアセスメントは行っていない。</t>
  </si>
  <si>
    <t>施設運用等に関して、利用者・管理部署等より意見・報告等をもらい、危険箇所を把握している。</t>
  </si>
  <si>
    <t xml:space="preserve">  マネジメントは、ＰＤＣＡサイクルに基づき実施し、継続的改善を行うものであり、キャンパスＦＭにおいても、これに基づき実施されることになる。このマネジメントサイクルの最初の「Ｐ」については、期限を決め、達成できうる事項を定め、組織全体にその意思が伝達されることが重要である。
  ここでは、中期目標・計画と年度計画でのFM関連のことを評価する。</t>
  </si>
  <si>
    <t>キャンパスマスタープランは策定していない。</t>
  </si>
  <si>
    <t>施設整備計画は策定していない。</t>
  </si>
  <si>
    <t>キャンパスマスタープランや中期目標・計画を受けて、整備年度の数年前から施設整備計画の策定にとりかかっているが必要な項目を網羅したものではない。</t>
  </si>
  <si>
    <t>キャンパスマスタープランや中期目標・計画を受けて、整備年度の数年前から施設整備計画の策定にとりかかり、必要な項目を概ね網羅したものを策定している。</t>
  </si>
  <si>
    <t>基幹設備整備計画は、策定していない。</t>
  </si>
  <si>
    <t>一部の基幹設備整備計画を策定している。</t>
  </si>
  <si>
    <t>全ての団地に係る基幹設備整備計画を策定している。</t>
  </si>
  <si>
    <t xml:space="preserve">  インフラの老朽状況、エネルギーの供給状況や産業廃棄物の処理状況等の調査を行い、必要な改善計画を立案するものであり、ここではその実施状況を評価する。</t>
  </si>
  <si>
    <t xml:space="preserve">  屋外工作物、植栽、運動場、道路、駐車場等の状況調査を行い、必要な改善計画を立案するもので、ここでは、その実施状況を評価する。</t>
  </si>
  <si>
    <t>環境整備計画は、策定していない。</t>
  </si>
  <si>
    <t>一部の環境整備計画を策定している。</t>
  </si>
  <si>
    <t>全ての団地に係る環境整備計画を策定している。</t>
  </si>
  <si>
    <t>管理運営計画は策定していない。</t>
  </si>
  <si>
    <r>
      <rPr>
        <sz val="8"/>
        <rFont val="ＭＳ Ｐゴシック"/>
        <family val="3"/>
      </rPr>
      <t>FM部門において、各自の業務目標の設定をより具体的に行い、的確な評価ができるようにしている。</t>
    </r>
  </si>
  <si>
    <t>学内統一的な考課システム（業務目標の設定と達成度による評価）が構築されている。</t>
  </si>
  <si>
    <t>キャンパスＦＭに係るミッションを、大学のミッションを踏まえ策定し（このように上意下達的にミッションを構成することを「ミッションツリー」という。）、ＦＭ各部門のミッションまで落とし込んでいる。</t>
  </si>
  <si>
    <r>
      <t>キャンパスＦＭに係るミッションをミッションツリーに基づき策定し、スタッフの個人目標に落とし込んで</t>
    </r>
    <r>
      <rPr>
        <sz val="8"/>
        <rFont val="ＭＳ ゴシック"/>
        <family val="3"/>
      </rPr>
      <t>いる。</t>
    </r>
  </si>
  <si>
    <t>キャンパスＦＭに係るミッションをミッションツリーに基づき策定し、スタッフの個人目標に落とし込み業務遂行の結果評価の際に、常にミッションの目的意識を確認・管理している。</t>
  </si>
  <si>
    <t xml:space="preserve">  キャンパスFM業務において、ステークホルダーへの説明責任が求められるものには、次のようなもの(ここでは、説明責任情報という。)がある。
  (1)施設の老朽・陳腐状況
  (2)施設の維持管理状況
  (3)施設の苦情・訴訟
  (4)施設に係る事故・事件
  (5)環境(排水・廃液・排煙など)問題
  (6)エネルギー使用状況
  (7)ごみ処理状況
  (8)災害対策</t>
  </si>
  <si>
    <t xml:space="preserve">  キャンパスＦＭ業務のもっとも重要な使命は、大学におけるコア業務である教育･研究･社会貢献等の活動での成果あるいは目標達成を目指すことである。そのために、常に教育･研究･社会貢献等の活動におけるニーズを的確に把握し、キャンパスＦＭに必要な要素（用途別必要面積 必要施設運営経費）を算出する必要がある。
  また、その際、各々の施策の実現性について、実行する部局等と充分に検討する必要がある。</t>
  </si>
  <si>
    <t>上記に併せて、外部価値の大小の評価を台帳価格以外のものにより行っている。</t>
  </si>
  <si>
    <t>C-FMGB：P131</t>
  </si>
  <si>
    <t>C-FMGB：P133</t>
  </si>
  <si>
    <t>C-FMGB：P136～137</t>
  </si>
  <si>
    <t>C-FMGB：P136</t>
  </si>
  <si>
    <t>C-FMGB：P135</t>
  </si>
  <si>
    <t>C-FMGB：P139</t>
  </si>
  <si>
    <t>C-FMGB：P139～140</t>
  </si>
  <si>
    <t>C-FMGB：P140～141</t>
  </si>
  <si>
    <t>C-FMGB：P141</t>
  </si>
  <si>
    <t>C-FMGB：P154</t>
  </si>
  <si>
    <t>C-FMGB：P157</t>
  </si>
  <si>
    <t>C-FMGB：P159～162</t>
  </si>
  <si>
    <t>C-FMGB：P159</t>
  </si>
  <si>
    <t>C-FMGB：P152</t>
  </si>
  <si>
    <t xml:space="preserve">  規程類は、キャンパスＦＭ業務を遂行して行くために必要な以下のようなもので、ここでは、下記の「（３）キャンパスＦＭに係る規程類」の整備や活用状況を評価する。　　　　　　　
（１）事務分掌　　　　　　　　　　　　　　　　　　　　　
（２）契約手続及び業務手続に係る規程　　　　　　　　　　
（３）キャンパスＦＭに係る規程類
  尚、キャンパスFMに係る規程類は、キャンパスFMを適切・的確に実施していくために、ISO14001で定められる環境マネジメントシステム規格に準拠し、PDCAに基づき、以下に留意したものを策定する。
　　 (1)定期的な計画の策定
　　 (2)モニタリングの実施
　　 (3)点検評価の実施
　　 (4)見直しの決定
　　 (5)責任・権限の明確化
　　 (6)明文化及び記録化</t>
  </si>
  <si>
    <t>実地棚卸（現物照合）を行っていない。</t>
  </si>
  <si>
    <t xml:space="preserve">  毎年、項目を決めてステークホルダー等に公表するものである。　
  ここでは、その活動状況を評価する。
  尚、「キャンパスFMガイドブック2008」では、施設年報の目次立ての例を、(1)ファシリティ概要、(2)プロジェクト推進状況、(3)管理運営状況、(4)FM部門の紹介と挙げている。</t>
  </si>
  <si>
    <t xml:space="preserve">  FM部門における情報管理体制は、関連する部署と以下に留意しながら行う。　　　　　　
(1)データ・情報の所在とその種類を明確にする。　　　　　　
(2)情報の収集の方法の検討を行う。　　　　　　　　　　　　
(3)情報の扱い方(利用方法、管理方法)を明確にする。　　　　
(4)情報の利用・管理のためのツールを活用する。　
　ここでは、その整備状況を評価する。</t>
  </si>
  <si>
    <t xml:space="preserve">  キャンパスＦＭにおけるコンピュータシステムは、次のようなものを構築・運用することである。　　　　　　　　　　　　
(1)維持保全管理システム：老朽度、劣化度、危険度等を管理する　　　　　　　　　　　　　　　　　　　　　　　　　　　
(2)スペース管理システム：スペースの活用状況を管理する　　
(3)エネルギー管理システム　　　　　　　　　　　　　　　　
(4)ファシリティコスト管理システム</t>
  </si>
  <si>
    <t>実施された能力開発メニューを毎年評価し、効果が思わしくないメニューは改良したり、新たなメニュー開発が常に行われるサイクルが確立している</t>
  </si>
  <si>
    <t>スタッフの目的意識づけをミッション管理により行っていない。</t>
  </si>
  <si>
    <t>上記に加え、(1)部屋番号付与 (2)各部屋の面積 (3)各部屋の利用組織及び利用責任者 (4)部屋タイプ（用途別）を把握している。</t>
  </si>
  <si>
    <t>上記に加え、組織ごとの利用人数を把握し、用途別一人当たり面積を算出している。</t>
  </si>
  <si>
    <t>上記に加え、部屋ごとの収容席数を把握し、部局ごとの収容席数を把握し、部局毎一人当たり席数を算出している。</t>
  </si>
  <si>
    <t>上記を踏まえ被害レベルを予測している。</t>
  </si>
  <si>
    <t>ほとんどの契約において実績のある複数の設計事務所に特命随契を行っており、公募等は実施していない。</t>
  </si>
  <si>
    <t>設計あたって、利用者や管理運営者等を巻き込んだスケジュール管理を行っている。</t>
  </si>
  <si>
    <t>上記のスケジュール管理を、参加者の意思の疎通を図る点に留意して行っている。</t>
  </si>
  <si>
    <t>上記資料（管理報告書や事故記録）を業務改善や交通安全対策等に活用している。</t>
  </si>
  <si>
    <t>キャンパスＦＭに係る規程類を、６つの留意事項((1)定期的な計画の策定、(2)モニタリングの実施、(3)点検評価の実施、(4)見直しの決定、(5)責任・権限の明確化、(6)明文化及び記録化)に配慮し策定している。</t>
  </si>
  <si>
    <t xml:space="preserve">  社会的責任を自覚し、社会貢献活動や法令遵守の上、不祥事の積極的な公開等によって、ステークホルダーに対し、説明と理解を求めていくことを企業では、CSRと称している。大学においてはUSRと称している。
  「キャンパスFMガイドブック2008」では、USR経営の項目の中で、USRを進めるには、内部統制の為の仕組みづくりの必要性を明記している。
  また、「総解説 ファシリティマネジメント 追補版」の中で、内部統制について、その目的として(1)業務の有効性・効率性、(2)財務報告の信頼性、(3)法令遵守、(4)資産の保全の４つを挙げ、内部統制を構成する基本的要素として(1)統制環境、(2)リスクの評価と対応、(3)統制活動、(4)情報と伝達、(5)モニタリング、(6)ITへの対応を挙げている。
  ここでは、内部統制についての取り組み状況を評価する。</t>
  </si>
  <si>
    <t xml:space="preserve">  既存施設の有効活用を進めるには、(1)部屋番号付与 (2)各部屋の面積 (3)各部屋の利用組織及び利用責任者 (4)現地調査に基づく部屋タイプ（用途別）分け等により、利用実態を適切に把握する必要がある。ここでいう組織とは、学部（研究科）、学科（専攻）、講座（研究室）及び事務部、課などの大学組織を構成する単位組織である。</t>
  </si>
  <si>
    <t>(1) PCB調査
  PCBは法律で平成２７年10月までに、廃棄物を含めて処理することになっている。
  ここでは、PCBを使用している設備の状況と保管しているPCB廃棄物の量と保管状況についての調査状況を評価する。</t>
  </si>
  <si>
    <t>(2) アスベスト調査
  吹付けアスベストや配管接続材などのアスベストの使用と飛散の危険性などについての調査状況を評価する。</t>
  </si>
  <si>
    <t>(3) 土壌汚染調査
  土地の履歴からの土壌汚染の可能性の想定や実際の土壌汚染調査の実施状況を評価する。</t>
  </si>
  <si>
    <t>項目(1)については策定している。</t>
  </si>
  <si>
    <t>項目(1)～(3)について概ね策定している。</t>
  </si>
  <si>
    <t>項目(1)～(6)について概ね策定している。</t>
  </si>
  <si>
    <t>項目(1)～(8)について概ね策定し、毎年整備状況を踏まえ見直しを行っている。</t>
  </si>
  <si>
    <t xml:space="preserve">  施設の運営管理に関わる業務として捉えると、(1)施設設備管理業務、(2)セキュリティ管理業務、(3)清掃管理業務、(4)造園・植栽管理業務、(5)情報システム管理業務、(6)その他（各種コンサルティング他）等があり、それぞれの業務目的・内容によって、毎年の特命による継続業務が良いか、その都度役務提供者が変わってもかまわないかを考慮し、発注組織の特性によって適切な業者選定方式を判断する必要がある。
  ここでは公正性・競争性の視点から評価する。</t>
  </si>
  <si>
    <t xml:space="preserve">  公共工事は、「公共工事の入札及び契約の適正化の促進に関する法律」及び「公共工事の品質確保の促進に関する法律」等において適正な執行が求められている。学校法人が行う工事においても、これらの法律等に準拠した執行をすることで、入札・契約に係る適正な社会的責任を担保することができる。　　
■公共工事の入札及び適正化をはかるための措置に関する指針　　
　【入札・契約適正化の要件】　
　１．入札及び契約の過程並びに契約内容の透明性の確保。[(1)情報の公表、(2)第三者の意見]　　　　
  ２．入札に参加しようとし、又は契約の相手方になろうとする者の間の公正な競争の促進。[入札・契約の改善　(3)一般競争入札の拡大等、(4)総合評価の拡大等、(5)適切な競争参加資格の設定等、(6)共同企業体、(7)分離発注、(8)適切な苦情処理]　　
　３．入札及び契約からの談合その他の不正行為の排除の徹底。[(9)談合情報等への適切な対応、(10)一括下請等建設業法違反への適切な対応、(11)不正行為排除のための捜査機関等との連携、(12)不正行為への厳正な対応、(13)談合への発注者関与の防止]　　　　　　　　　　　　　　　　　　　
　４．契約された公共工事の適正な施工の確保。[(14)施工状況の評価方策、(15)ダンピング防止、(16)施工体制把握の徹底]　　　
　ここでは、その実施状況を評価する。</t>
  </si>
  <si>
    <t xml:space="preserve">  受変電設備・空調設備・衛生設備の日常点検、ボイラ運転、中央監視、検針等の運転監視については、以下に配慮した仕様書等を策定し、適切な執行に努める。　　　　　　　　　　　
(1)「管理技術者」の配置：受託者が、業務の管理及び統括等を行うために配置する。　　　　　　　　　　　　　　　　　　　
(2)業務におけるやり取りについては、明文化と記録が求められている。　　　　　　　　　　　　　　　　　　　　　　　　　
(3)履行計画書の策定　　　　　　　　　　　　　　　　　　　
(4)運転監視記録簿の作成　　　　　　　　　　　　　　　　　　　　　　
　ここでは、仕様書等による実施状況を評価する。　　　　　　　　　　　　　　　　</t>
  </si>
  <si>
    <t xml:space="preserve">  受変電設備、空調設備、衛生設備、消防用設備等の定期点検　及び法令点検等については、以下に配慮した仕様書等を策定し、適切な執行に努める。　　　　　　　　　　　　　　　　
(1)「管理技術者」の配置：受託者が、業務の管理及び統括等を行うために配置する。　　　　　　　　　　　　　　　　　　　
(2)業務におけるやり取りについては、明文化と記録が求められている。　　　　　　　　　　　　　　　　　　　　　　　　　
(3)履行計画書の策定　　　　　　　　　　　　　　　　　　　
(4)点検記録簿の作成　　　　　　　　　　
　ここでは、仕様書等による実施状況を評価する。</t>
  </si>
  <si>
    <t xml:space="preserve">  清掃は、快適な環境を保つために、建物の清潔さの保持、材料の劣化の原因を除去及び障害や故障を早期に発見する等の業務であり、以下に配慮した仕様書等を策定し、適切な執行に努める。　　　　　　　　　　　　　　　　　　　　　　　　　　
(1)「管理技術者」の配置：全国ビルメンテナンス協会における、建築物清掃管理評価資格者の配置などを推奨する　　　　
(2)履行計画書の策定　　　　　　　　　　　　　　　　　　　
(3)写真撮影に基づく業務報告書の作成　　　　　　　　　　　
(4)抜き打ち検査の実施　　　　　　　　　　　　　　　　　　　　　　　
　ここでは、仕様書等により実施状況を評価する。</t>
  </si>
  <si>
    <t xml:space="preserve">  スペース管理は以下のような業務である。　　　　　　　　　
(1)スペース利用状況把握：定常的に利用状況を把握するためにパトロールを行う。
(2)スペースに係るニーズ・ウォンツ収集：スペースに係る窓口業務を行う。　　　　　　　　　　　
(3)関係部署等との調整：スペースについて、関係部署と対応方法等を調整し、必要な解決策を導き出す。
(4)スペース利用許可手続き：スペース利用許可手続きを行う。
　ここでは、その対応状況などを評価する。</t>
  </si>
  <si>
    <t xml:space="preserve">  構内交通整理は以下のような業務である。　　　　　　　　　
(1)入構管理　　　　　　　　　　　　　　　　　　　　　　　
(2)駐車場管理　　　　　　　　　　　　　　　　　　　　　　
(3)駐輪場管理　　　　　　　　　　　　　　　　　　　　　　
(4)交通事故処理　　　　　　　　　　　　　　　　　　　　　
(5)スクールバス等の運行　
　ここでは、その対応状況などを評価する。</t>
  </si>
  <si>
    <t xml:space="preserve">  緑地管理は以下のような業務である。　　　　　　　　　　　
(1)樹木類によるキャンパスの環境形成　　　　　　　　　　　
(2)草刈り、芝刈り、樹木管理（剪定、施肥、病害虫の駆除）　
(3)落ち葉収集　　　　　　　　　
　ここでは、その対応状況などを評価する。</t>
  </si>
  <si>
    <r>
      <t xml:space="preserve">  「使い捨て」から資源を上手に使う「循環型社会」の形成に関する施策として「循環型社会形成推進基本法」が平成12年に制定され、以下の３つの循環型社会形成の取組があげられた。　　　　　　　　　　　
(1)グリーン購入法：環境負荷の低減に資する物品等の調達の推進(19分野256品目)　　　　　　　　　　　　　　　　　　　
(2)環境配慮契約法：電力の購入、自動車の購入及び賃貸借、船舶の調達、ESCO事業、建築設計の5つの契約への対応。　　　
(3)３Ｒ</t>
    </r>
    <r>
      <rPr>
        <sz val="11"/>
        <color indexed="12"/>
        <rFont val="ＭＳ Ｐゴシック"/>
        <family val="3"/>
      </rPr>
      <t>〔</t>
    </r>
    <r>
      <rPr>
        <sz val="11"/>
        <rFont val="ＭＳ Ｐゴシック"/>
        <family val="3"/>
      </rPr>
      <t>リデュース(廃棄物の発生抑制)、リユース(再利用)、リサイクル(廃棄物の再生利用）</t>
    </r>
    <r>
      <rPr>
        <sz val="11"/>
        <color indexed="12"/>
        <rFont val="ＭＳ Ｐゴシック"/>
        <family val="3"/>
      </rPr>
      <t>〕</t>
    </r>
    <r>
      <rPr>
        <sz val="11"/>
        <rFont val="ＭＳ Ｐゴシック"/>
        <family val="3"/>
      </rPr>
      <t>への取組。　
  ここでは、これらの取組状況を評価する。</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</si>
</sst>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レ&quot;&quot;ベ&quot;&quot;ル&quot;\ 0"/>
    <numFmt numFmtId="181" formatCode="#,##0.0;[Red]\-#,##0.0"/>
    <numFmt numFmtId="182" formatCode="0.0_ "/>
    <numFmt numFmtId="183" formatCode="#,##0.00_ ;[Red]\-#,##0.00\ "/>
    <numFmt numFmtId="184" formatCode="#,##0_ ;[Red]\-#,##0\ "/>
    <numFmt numFmtId="185" formatCode="0.00_ "/>
    <numFmt numFmtId="186" formatCode="0.000_ "/>
    <numFmt numFmtId="187" formatCode="0.0000_ "/>
    <numFmt numFmtId="188" formatCode="0_ "/>
  </numFmts>
  <fonts count="81">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14"/>
      <name val="ＭＳ Ｐゴシック"/>
      <family val="3"/>
    </font>
    <font>
      <b/>
      <u val="single"/>
      <sz val="12"/>
      <name val="ＭＳ Ｐゴシック"/>
      <family val="3"/>
    </font>
    <font>
      <b/>
      <sz val="10"/>
      <color indexed="10"/>
      <name val="ＭＳ Ｐゴシック"/>
      <family val="3"/>
    </font>
    <font>
      <sz val="16"/>
      <color indexed="10"/>
      <name val="ＭＳ Ｐゴシック"/>
      <family val="3"/>
    </font>
    <font>
      <b/>
      <sz val="11"/>
      <name val="ＭＳ Ｐゴシック"/>
      <family val="3"/>
    </font>
    <font>
      <sz val="8"/>
      <name val="ＭＳ ゴシック"/>
      <family val="3"/>
    </font>
    <font>
      <sz val="8"/>
      <color indexed="8"/>
      <name val="ＭＳ 明朝"/>
      <family val="1"/>
    </font>
    <font>
      <sz val="8"/>
      <name val="ＭＳ 明朝"/>
      <family val="1"/>
    </font>
    <font>
      <b/>
      <sz val="9"/>
      <name val="ＭＳ Ｐゴシック"/>
      <family val="3"/>
    </font>
    <font>
      <b/>
      <sz val="8"/>
      <color indexed="8"/>
      <name val="ＭＳ 明朝"/>
      <family val="1"/>
    </font>
    <font>
      <b/>
      <sz val="10"/>
      <name val="ＭＳ Ｐゴシック"/>
      <family val="3"/>
    </font>
    <font>
      <b/>
      <u val="single"/>
      <sz val="12"/>
      <color indexed="8"/>
      <name val="ＭＳ Ｐゴシック"/>
      <family val="3"/>
    </font>
    <font>
      <b/>
      <sz val="8"/>
      <name val="ＭＳ Ｐゴシック"/>
      <family val="3"/>
    </font>
    <font>
      <sz val="9"/>
      <name val="ＭＳ Ｐゴシック"/>
      <family val="3"/>
    </font>
    <font>
      <sz val="11"/>
      <color indexed="12"/>
      <name val="ＭＳ Ｐゴシック"/>
      <family val="3"/>
    </font>
    <font>
      <strike/>
      <sz val="8"/>
      <name val="ＭＳ ゴシック"/>
      <family val="3"/>
    </font>
    <font>
      <sz val="10.5"/>
      <name val="ＭＳ 明朝"/>
      <family val="1"/>
    </font>
    <font>
      <sz val="8"/>
      <name val="ＭＳ Ｐゴシック"/>
      <family val="3"/>
    </font>
    <font>
      <sz val="5"/>
      <color indexed="8"/>
      <name val="ＭＳ Ｐゴシック"/>
      <family val="3"/>
    </font>
    <font>
      <b/>
      <sz val="10"/>
      <color indexed="8"/>
      <name val="ＭＳ Ｐゴシック"/>
      <family val="3"/>
    </font>
    <font>
      <sz val="8"/>
      <color indexed="8"/>
      <name val="ＭＳ Ｐゴシック"/>
      <family val="3"/>
    </font>
    <font>
      <b/>
      <sz val="6"/>
      <color indexed="8"/>
      <name val="ＭＳ Ｐゴシック"/>
      <family val="3"/>
    </font>
    <font>
      <b/>
      <sz val="9.75"/>
      <color indexed="8"/>
      <name val="ＭＳ Ｐゴシック"/>
      <family val="3"/>
    </font>
    <font>
      <sz val="8.5"/>
      <color indexed="8"/>
      <name val="ＭＳ Ｐゴシック"/>
      <family val="3"/>
    </font>
    <font>
      <b/>
      <sz val="8"/>
      <color indexed="8"/>
      <name val="ＭＳ Ｐゴシック"/>
      <family val="3"/>
    </font>
    <font>
      <b/>
      <sz val="8.5"/>
      <color indexed="8"/>
      <name val="ＭＳ Ｐゴシック"/>
      <family val="3"/>
    </font>
    <font>
      <b/>
      <sz val="8"/>
      <color indexed="10"/>
      <name val="ＭＳ Ｐゴシック"/>
      <family val="3"/>
    </font>
    <font>
      <sz val="4.75"/>
      <color indexed="8"/>
      <name val="ＭＳ Ｐゴシック"/>
      <family val="3"/>
    </font>
    <font>
      <b/>
      <sz val="5.75"/>
      <color indexed="8"/>
      <name val="ＭＳ Ｐゴシック"/>
      <family val="3"/>
    </font>
    <font>
      <sz val="10.25"/>
      <color indexed="8"/>
      <name val="ＭＳ Ｐゴシック"/>
      <family val="3"/>
    </font>
    <font>
      <b/>
      <sz val="10.25"/>
      <color indexed="8"/>
      <name val="ＭＳ Ｐゴシック"/>
      <family val="3"/>
    </font>
    <font>
      <sz val="3.75"/>
      <color indexed="8"/>
      <name val="ＭＳ Ｐゴシック"/>
      <family val="3"/>
    </font>
    <font>
      <b/>
      <sz val="6"/>
      <color indexed="10"/>
      <name val="ＭＳ Ｐゴシック"/>
      <family val="3"/>
    </font>
    <font>
      <b/>
      <i/>
      <sz val="8.5"/>
      <color indexed="14"/>
      <name val="ＭＳ Ｐゴシック"/>
      <family val="3"/>
    </font>
    <font>
      <b/>
      <sz val="10"/>
      <color indexed="53"/>
      <name val="ＭＳ Ｐゴシック"/>
      <family val="3"/>
    </font>
    <font>
      <b/>
      <sz val="4.75"/>
      <color indexed="8"/>
      <name val="ＭＳ Ｐゴシック"/>
      <family val="3"/>
    </font>
    <font>
      <sz val="4.25"/>
      <color indexed="8"/>
      <name val="ＭＳ Ｐゴシック"/>
      <family val="3"/>
    </font>
    <font>
      <b/>
      <sz val="10"/>
      <color indexed="19"/>
      <name val="ＭＳ Ｐゴシック"/>
      <family val="3"/>
    </font>
    <font>
      <b/>
      <sz val="9.5"/>
      <color indexed="17"/>
      <name val="ＭＳ Ｐゴシック"/>
      <family val="3"/>
    </font>
    <font>
      <sz val="3.5"/>
      <color indexed="8"/>
      <name val="ＭＳ Ｐゴシック"/>
      <family val="3"/>
    </font>
    <font>
      <b/>
      <sz val="9.25"/>
      <color indexed="21"/>
      <name val="ＭＳ Ｐゴシック"/>
      <family val="3"/>
    </font>
    <font>
      <sz val="4"/>
      <color indexed="8"/>
      <name val="ＭＳ Ｐゴシック"/>
      <family val="3"/>
    </font>
    <font>
      <b/>
      <sz val="8.75"/>
      <color indexed="12"/>
      <name val="ＭＳ Ｐゴシック"/>
      <family val="3"/>
    </font>
    <font>
      <b/>
      <sz val="8.75"/>
      <color indexed="20"/>
      <name val="ＭＳ Ｐゴシック"/>
      <family val="3"/>
    </font>
    <font>
      <sz val="9.75"/>
      <color indexed="8"/>
      <name val="ＭＳ Ｐゴシック"/>
      <family val="3"/>
    </font>
    <font>
      <b/>
      <sz val="9"/>
      <color indexed="8"/>
      <name val="ＭＳ Ｐゴシック"/>
      <family val="3"/>
    </font>
    <font>
      <sz val="8"/>
      <color indexed="10"/>
      <name val="ＭＳ ゴシック"/>
      <family val="3"/>
    </font>
    <font>
      <b/>
      <i/>
      <sz val="11"/>
      <color indexed="8"/>
      <name val="ＭＳ Ｐゴシック"/>
      <family val="3"/>
    </font>
    <font>
      <b/>
      <i/>
      <sz val="9.75"/>
      <color indexed="8"/>
      <name val="ＭＳ Ｐゴシック"/>
      <family val="3"/>
    </font>
    <font>
      <b/>
      <i/>
      <sz val="8.5"/>
      <color indexed="51"/>
      <name val="ＭＳ Ｐゴシック"/>
      <family val="3"/>
    </font>
    <font>
      <b/>
      <i/>
      <sz val="8.5"/>
      <color indexed="50"/>
      <name val="ＭＳ Ｐゴシック"/>
      <family val="3"/>
    </font>
    <font>
      <b/>
      <i/>
      <sz val="8.5"/>
      <color indexed="57"/>
      <name val="ＭＳ Ｐゴシック"/>
      <family val="3"/>
    </font>
    <font>
      <b/>
      <i/>
      <sz val="8.5"/>
      <color indexed="49"/>
      <name val="ＭＳ Ｐゴシック"/>
      <family val="3"/>
    </font>
    <font>
      <b/>
      <i/>
      <sz val="8.5"/>
      <color indexed="48"/>
      <name val="ＭＳ Ｐゴシック"/>
      <family val="3"/>
    </font>
    <font>
      <b/>
      <i/>
      <sz val="8.5"/>
      <color indexed="20"/>
      <name val="ＭＳ Ｐゴシック"/>
      <family val="3"/>
    </font>
    <font>
      <b/>
      <i/>
      <sz val="12.5"/>
      <color indexed="8"/>
      <name val="ＭＳ Ｐゴシック"/>
      <family val="3"/>
    </font>
    <font>
      <b/>
      <sz val="12"/>
      <name val="ＭＳ Ｐゴシック"/>
      <family val="3"/>
    </font>
    <font>
      <b/>
      <sz val="14"/>
      <color indexed="9"/>
      <name val="ＭＳ Ｐゴシック"/>
      <family val="3"/>
    </font>
    <font>
      <b/>
      <sz val="11"/>
      <color indexed="48"/>
      <name val="ＭＳ Ｐゴシック"/>
      <family val="3"/>
    </font>
    <font>
      <b/>
      <sz val="11"/>
      <color indexed="53"/>
      <name val="ＭＳ Ｐ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gray0625"/>
    </fill>
    <fill>
      <patternFill patternType="solid">
        <fgColor indexed="41"/>
        <bgColor indexed="64"/>
      </patternFill>
    </fill>
    <fill>
      <patternFill patternType="solid">
        <fgColor indexed="50"/>
        <bgColor indexed="64"/>
      </patternFill>
    </fill>
    <fill>
      <patternFill patternType="solid">
        <fgColor indexed="12"/>
        <bgColor indexed="64"/>
      </patternFill>
    </fill>
  </fills>
  <borders count="1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thin"/>
    </border>
    <border>
      <left style="medium"/>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right>
        <color indexed="63"/>
      </right>
      <top style="thin"/>
      <bottom style="thin"/>
    </border>
    <border>
      <left style="thin">
        <color indexed="8"/>
      </left>
      <right>
        <color indexed="63"/>
      </right>
      <top style="double">
        <color indexed="8"/>
      </top>
      <bottom style="thin">
        <color indexed="8"/>
      </bottom>
    </border>
    <border>
      <left style="thin">
        <color indexed="8"/>
      </left>
      <right>
        <color indexed="63"/>
      </right>
      <top style="thin">
        <color indexed="8"/>
      </top>
      <bottom style="double">
        <color indexed="8"/>
      </bottom>
    </border>
    <border>
      <left style="thin"/>
      <right>
        <color indexed="63"/>
      </right>
      <top style="thin"/>
      <bottom style="double">
        <color indexed="8"/>
      </bottom>
    </border>
    <border>
      <left style="thin">
        <color indexed="8"/>
      </left>
      <right>
        <color indexed="63"/>
      </right>
      <top style="double">
        <color indexed="8"/>
      </top>
      <bottom>
        <color indexed="63"/>
      </bottom>
    </border>
    <border>
      <left style="thin"/>
      <right>
        <color indexed="63"/>
      </right>
      <top style="double">
        <color indexed="8"/>
      </top>
      <bottom style="thin"/>
    </border>
    <border>
      <left>
        <color indexed="63"/>
      </left>
      <right>
        <color indexed="63"/>
      </right>
      <top style="double">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style="double">
        <color indexed="8"/>
      </bottom>
    </border>
    <border>
      <left>
        <color indexed="63"/>
      </left>
      <right>
        <color indexed="63"/>
      </right>
      <top style="thin"/>
      <bottom style="thin"/>
    </border>
    <border>
      <left>
        <color indexed="63"/>
      </left>
      <right>
        <color indexed="63"/>
      </right>
      <top style="thin"/>
      <bottom style="double">
        <color indexed="8"/>
      </bottom>
    </border>
    <border>
      <left>
        <color indexed="63"/>
      </left>
      <right>
        <color indexed="63"/>
      </right>
      <top style="double">
        <color indexed="8"/>
      </top>
      <bottom style="thin"/>
    </border>
    <border>
      <left style="medium">
        <color indexed="8"/>
      </left>
      <right style="medium">
        <color indexed="8"/>
      </right>
      <top style="double">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double">
        <color indexed="8"/>
      </bottom>
    </border>
    <border>
      <left style="medium">
        <color indexed="8"/>
      </left>
      <right style="medium">
        <color indexed="8"/>
      </right>
      <top style="thin">
        <color indexed="8"/>
      </top>
      <bottom>
        <color indexed="63"/>
      </bottom>
    </border>
    <border>
      <left style="medium">
        <color indexed="8"/>
      </left>
      <right style="medium">
        <color indexed="8"/>
      </right>
      <top style="thin"/>
      <bottom style="thin"/>
    </border>
    <border>
      <left style="medium">
        <color indexed="8"/>
      </left>
      <right style="medium">
        <color indexed="8"/>
      </right>
      <top style="thin"/>
      <bottom style="double">
        <color indexed="8"/>
      </bottom>
    </border>
    <border>
      <left style="medium">
        <color indexed="8"/>
      </left>
      <right style="medium">
        <color indexed="8"/>
      </right>
      <top style="double">
        <color indexed="8"/>
      </top>
      <bottom style="thin"/>
    </border>
    <border>
      <left style="double"/>
      <right>
        <color indexed="63"/>
      </right>
      <top>
        <color indexed="63"/>
      </top>
      <bottom style="medium"/>
    </border>
    <border>
      <left style="medium"/>
      <right style="thin"/>
      <top style="thin"/>
      <bottom style="medium"/>
    </border>
    <border>
      <left style="medium">
        <color indexed="8"/>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medium">
        <color indexed="8"/>
      </left>
      <right style="medium">
        <color indexed="8"/>
      </right>
      <top>
        <color indexed="63"/>
      </top>
      <bottom>
        <color indexed="63"/>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medium">
        <color indexed="8"/>
      </left>
      <right style="medium">
        <color indexed="8"/>
      </right>
      <top style="double">
        <color indexed="8"/>
      </top>
      <bottom style="double">
        <color indexed="8"/>
      </bottom>
    </border>
    <border>
      <left style="medium">
        <color indexed="8"/>
      </left>
      <right style="thin">
        <color indexed="8"/>
      </right>
      <top style="double">
        <color indexed="8"/>
      </top>
      <bottom style="double">
        <color indexed="8"/>
      </bottom>
    </border>
    <border>
      <left style="thin">
        <color indexed="8"/>
      </left>
      <right style="thin">
        <color indexed="8"/>
      </right>
      <top style="double">
        <color indexed="8"/>
      </top>
      <bottom style="double">
        <color indexed="8"/>
      </bottom>
    </border>
    <border>
      <left style="medium">
        <color indexed="8"/>
      </left>
      <right style="double">
        <color indexed="8"/>
      </right>
      <top style="double">
        <color indexed="8"/>
      </top>
      <bottom style="double">
        <color indexed="8"/>
      </bottom>
    </border>
    <border>
      <left style="double">
        <color indexed="8"/>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style="thin">
        <color indexed="8"/>
      </left>
      <right style="medium">
        <color indexed="8"/>
      </right>
      <top style="double">
        <color indexed="8"/>
      </top>
      <bottom style="double">
        <color indexed="8"/>
      </bottom>
    </border>
    <border>
      <left style="thin">
        <color indexed="8"/>
      </left>
      <right style="medium">
        <color indexed="8"/>
      </right>
      <top style="thin">
        <color indexed="8"/>
      </top>
      <bottom style="thin">
        <color indexed="8"/>
      </bottom>
    </border>
    <border>
      <left style="thin">
        <color indexed="8"/>
      </left>
      <right style="medium">
        <color indexed="8"/>
      </right>
      <top>
        <color indexed="63"/>
      </top>
      <bottom>
        <color indexed="63"/>
      </bottom>
    </border>
    <border>
      <left style="thin">
        <color indexed="8"/>
      </left>
      <right style="medium">
        <color indexed="8"/>
      </right>
      <top style="double">
        <color indexed="8"/>
      </top>
      <bottom style="thin">
        <color indexed="8"/>
      </bottom>
    </border>
    <border>
      <left style="double">
        <color indexed="8"/>
      </left>
      <right style="thin">
        <color indexed="8"/>
      </right>
      <top style="double">
        <color indexed="8"/>
      </top>
      <bottom>
        <color indexed="63"/>
      </bottom>
    </border>
    <border>
      <left style="thin">
        <color indexed="8"/>
      </left>
      <right style="medium">
        <color indexed="8"/>
      </right>
      <top style="double">
        <color indexed="8"/>
      </top>
      <bottom>
        <color indexed="63"/>
      </bottom>
    </border>
    <border>
      <left style="double">
        <color indexed="8"/>
      </left>
      <right style="thin">
        <color indexed="8"/>
      </right>
      <top>
        <color indexed="63"/>
      </top>
      <bottom>
        <color indexed="63"/>
      </bottom>
    </border>
    <border>
      <left style="medium">
        <color indexed="8"/>
      </left>
      <right style="double">
        <color indexed="8"/>
      </right>
      <top>
        <color indexed="63"/>
      </top>
      <bottom>
        <color indexed="63"/>
      </bottom>
    </border>
    <border>
      <left style="thin">
        <color indexed="8"/>
      </left>
      <right style="medium">
        <color indexed="8"/>
      </right>
      <top style="thin">
        <color indexed="8"/>
      </top>
      <bottom>
        <color indexed="63"/>
      </bottom>
    </border>
    <border>
      <left style="medium">
        <color indexed="8"/>
      </left>
      <right style="double">
        <color indexed="8"/>
      </right>
      <top>
        <color indexed="63"/>
      </top>
      <bottom style="double">
        <color indexed="8"/>
      </bottom>
    </border>
    <border>
      <left style="double">
        <color indexed="8"/>
      </left>
      <right style="thin">
        <color indexed="8"/>
      </right>
      <top>
        <color indexed="63"/>
      </top>
      <bottom style="double">
        <color indexed="8"/>
      </bottom>
    </border>
    <border>
      <left style="thin">
        <color indexed="8"/>
      </left>
      <right style="medium">
        <color indexed="8"/>
      </right>
      <top>
        <color indexed="63"/>
      </top>
      <bottom style="thin">
        <color indexed="8"/>
      </bottom>
    </border>
    <border>
      <left style="thin">
        <color indexed="8"/>
      </left>
      <right style="medium">
        <color indexed="8"/>
      </right>
      <top>
        <color indexed="63"/>
      </top>
      <bottom style="double">
        <color indexed="8"/>
      </bottom>
    </border>
    <border>
      <left style="medium">
        <color indexed="8"/>
      </left>
      <right style="medium">
        <color indexed="8"/>
      </right>
      <top style="thin"/>
      <bottom>
        <color indexed="63"/>
      </bottom>
    </border>
    <border>
      <left>
        <color indexed="63"/>
      </left>
      <right>
        <color indexed="63"/>
      </right>
      <top style="double">
        <color indexed="8"/>
      </top>
      <bottom>
        <color indexed="63"/>
      </bottom>
    </border>
    <border>
      <left>
        <color indexed="63"/>
      </left>
      <right style="thin">
        <color indexed="8"/>
      </right>
      <top>
        <color indexed="63"/>
      </top>
      <bottom>
        <color indexed="63"/>
      </bottom>
    </border>
    <border>
      <left>
        <color indexed="63"/>
      </left>
      <right>
        <color indexed="63"/>
      </right>
      <top>
        <color indexed="63"/>
      </top>
      <bottom style="double">
        <color indexed="8"/>
      </bottom>
    </border>
    <border>
      <left style="thin">
        <color indexed="8"/>
      </left>
      <right style="medium">
        <color indexed="8"/>
      </right>
      <top style="thin">
        <color indexed="8"/>
      </top>
      <bottom style="double">
        <color indexed="8"/>
      </bottom>
    </border>
    <border>
      <left style="medium">
        <color indexed="8"/>
      </left>
      <right style="double">
        <color indexed="8"/>
      </right>
      <top style="double">
        <color indexed="8"/>
      </top>
      <bottom>
        <color indexed="63"/>
      </bottom>
    </border>
    <border>
      <left style="thin"/>
      <right style="thin"/>
      <top style="thin"/>
      <bottom style="thin"/>
    </border>
    <border>
      <left style="thin"/>
      <right style="thin"/>
      <top style="thin"/>
      <bottom style="double"/>
    </border>
    <border>
      <left style="double"/>
      <right style="thin"/>
      <top>
        <color indexed="63"/>
      </top>
      <bottom>
        <color indexed="63"/>
      </bottom>
    </border>
    <border>
      <left style="double"/>
      <right style="thin"/>
      <top>
        <color indexed="63"/>
      </top>
      <bottom style="double"/>
    </border>
    <border>
      <left style="thin"/>
      <right style="double"/>
      <top>
        <color indexed="63"/>
      </top>
      <bottom>
        <color indexed="63"/>
      </bottom>
    </border>
    <border>
      <left style="thin"/>
      <right style="double"/>
      <top>
        <color indexed="63"/>
      </top>
      <bottom style="double"/>
    </border>
    <border>
      <left style="double"/>
      <right style="thin"/>
      <top style="double"/>
      <bottom>
        <color indexed="63"/>
      </bottom>
    </border>
    <border>
      <left style="thin"/>
      <right style="thin"/>
      <top style="double"/>
      <bottom>
        <color indexed="63"/>
      </bottom>
    </border>
    <border>
      <left style="thin"/>
      <right style="double"/>
      <top style="double"/>
      <bottom>
        <color indexed="63"/>
      </bottom>
    </border>
    <border>
      <left style="thin"/>
      <right style="thin"/>
      <top>
        <color indexed="63"/>
      </top>
      <bottom style="thin"/>
    </border>
    <border>
      <left style="double"/>
      <right style="thin"/>
      <top style="medium"/>
      <bottom>
        <color indexed="63"/>
      </bottom>
    </border>
    <border>
      <left style="thin"/>
      <right style="thin"/>
      <top style="medium"/>
      <bottom style="thin"/>
    </border>
    <border>
      <left style="thin"/>
      <right style="double"/>
      <top style="medium"/>
      <bottom>
        <color indexed="63"/>
      </bottom>
    </border>
    <border>
      <left style="double"/>
      <right style="thin"/>
      <top>
        <color indexed="63"/>
      </top>
      <bottom style="medium"/>
    </border>
    <border>
      <left style="thin"/>
      <right style="thin"/>
      <top style="thin"/>
      <bottom style="medium"/>
    </border>
    <border>
      <left style="thin"/>
      <right style="double"/>
      <top>
        <color indexed="63"/>
      </top>
      <bottom style="medium"/>
    </border>
    <border>
      <left>
        <color indexed="63"/>
      </left>
      <right>
        <color indexed="63"/>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double"/>
      <right style="double"/>
      <top style="double"/>
      <bottom style="double"/>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double"/>
      <right>
        <color indexed="63"/>
      </right>
      <top style="double"/>
      <bottom style="double"/>
    </border>
    <border>
      <left>
        <color indexed="63"/>
      </left>
      <right style="medium"/>
      <top style="thin"/>
      <bottom style="thin"/>
    </border>
    <border>
      <left style="mediumDashDot"/>
      <right>
        <color indexed="63"/>
      </right>
      <top style="mediumDashDot"/>
      <bottom style="mediumDashDot"/>
    </border>
    <border>
      <left>
        <color indexed="63"/>
      </left>
      <right>
        <color indexed="63"/>
      </right>
      <top style="mediumDashDot"/>
      <bottom style="mediumDashDot"/>
    </border>
    <border>
      <left>
        <color indexed="63"/>
      </left>
      <right style="mediumDashDot"/>
      <top style="mediumDashDot"/>
      <bottom style="mediumDashDot"/>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color indexed="63"/>
      </left>
      <right style="double"/>
      <top style="double"/>
      <bottom style="double"/>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double"/>
      <bottom style="double"/>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color indexed="63"/>
      </left>
      <right>
        <color indexed="63"/>
      </right>
      <top>
        <color indexed="63"/>
      </top>
      <bottom style="medium"/>
    </border>
    <border>
      <left>
        <color indexed="63"/>
      </left>
      <right>
        <color indexed="63"/>
      </right>
      <top style="double">
        <color indexed="8"/>
      </top>
      <bottom style="double">
        <color indexed="8"/>
      </bottom>
    </border>
    <border>
      <left>
        <color indexed="63"/>
      </left>
      <right style="medium">
        <color indexed="8"/>
      </right>
      <top style="double">
        <color indexed="8"/>
      </top>
      <bottom style="double">
        <color indexed="8"/>
      </bottom>
    </border>
    <border>
      <left style="thin">
        <color indexed="8"/>
      </left>
      <right>
        <color indexed="63"/>
      </right>
      <top>
        <color indexed="63"/>
      </top>
      <bottom style="double">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thin">
        <color indexed="8"/>
      </top>
      <bottom>
        <color indexed="63"/>
      </bottom>
    </border>
    <border>
      <left style="double">
        <color indexed="8"/>
      </left>
      <right style="thin">
        <color indexed="8"/>
      </right>
      <top style="thin">
        <color indexed="8"/>
      </top>
      <bottom style="double">
        <color indexed="8"/>
      </bottom>
    </border>
    <border>
      <left>
        <color indexed="63"/>
      </left>
      <right style="medium">
        <color indexed="8"/>
      </right>
      <top style="thin">
        <color indexed="8"/>
      </top>
      <bottom style="thin">
        <color indexed="8"/>
      </bottom>
    </border>
    <border>
      <left style="thin">
        <color indexed="8"/>
      </left>
      <right style="thin">
        <color indexed="8"/>
      </right>
      <top style="double">
        <color indexed="8"/>
      </top>
      <bottom>
        <color indexed="63"/>
      </bottom>
    </border>
    <border>
      <left style="thin">
        <color indexed="8"/>
      </left>
      <right style="thin">
        <color indexed="8"/>
      </right>
      <top>
        <color indexed="63"/>
      </top>
      <bottom style="thin">
        <color indexed="8"/>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360">
    <xf numFmtId="0" fontId="0" fillId="0" borderId="0" xfId="0" applyAlignment="1">
      <alignment vertical="center"/>
    </xf>
    <xf numFmtId="0" fontId="21" fillId="0" borderId="0" xfId="0" applyFont="1" applyFill="1" applyBorder="1" applyAlignment="1">
      <alignment vertical="center"/>
    </xf>
    <xf numFmtId="0" fontId="0" fillId="0" borderId="0" xfId="0" applyFill="1" applyBorder="1" applyAlignment="1">
      <alignment vertical="center"/>
    </xf>
    <xf numFmtId="0" fontId="0" fillId="0" borderId="0" xfId="0" applyNumberFormat="1" applyFill="1" applyBorder="1" applyAlignment="1">
      <alignment vertical="center" wrapText="1"/>
    </xf>
    <xf numFmtId="0" fontId="24" fillId="0" borderId="0" xfId="0" applyFont="1" applyFill="1" applyBorder="1" applyAlignment="1">
      <alignment horizontal="center" vertical="center"/>
    </xf>
    <xf numFmtId="180" fontId="25" fillId="0" borderId="10" xfId="0" applyNumberFormat="1" applyFont="1" applyFill="1" applyBorder="1" applyAlignment="1">
      <alignment horizontal="center" vertical="center"/>
    </xf>
    <xf numFmtId="180" fontId="25" fillId="0" borderId="11" xfId="0" applyNumberFormat="1" applyFont="1" applyFill="1" applyBorder="1" applyAlignment="1">
      <alignment horizontal="center" vertical="center"/>
    </xf>
    <xf numFmtId="0" fontId="21" fillId="0" borderId="0" xfId="0" applyFont="1" applyAlignment="1">
      <alignment vertical="center"/>
    </xf>
    <xf numFmtId="0" fontId="0" fillId="0" borderId="0" xfId="0" applyBorder="1" applyAlignment="1">
      <alignment vertical="center"/>
    </xf>
    <xf numFmtId="180" fontId="25" fillId="0" borderId="0" xfId="0" applyNumberFormat="1" applyFont="1" applyFill="1" applyBorder="1" applyAlignment="1">
      <alignment horizontal="center" vertical="center"/>
    </xf>
    <xf numFmtId="0" fontId="26" fillId="0" borderId="0" xfId="61" applyFont="1" applyBorder="1" applyAlignment="1">
      <alignment vertical="center" wrapText="1"/>
      <protection/>
    </xf>
    <xf numFmtId="0" fontId="22" fillId="0" borderId="0" xfId="0" applyFont="1" applyBorder="1" applyAlignment="1">
      <alignment vertical="center"/>
    </xf>
    <xf numFmtId="0" fontId="22" fillId="0" borderId="0" xfId="0" applyFont="1" applyAlignment="1">
      <alignment vertical="center"/>
    </xf>
    <xf numFmtId="0" fontId="0" fillId="0" borderId="0" xfId="0" applyAlignment="1">
      <alignment horizontal="center" vertical="center"/>
    </xf>
    <xf numFmtId="0" fontId="27" fillId="0" borderId="12" xfId="61" applyFont="1" applyBorder="1" applyAlignment="1">
      <alignment vertical="center" wrapText="1"/>
      <protection/>
    </xf>
    <xf numFmtId="0" fontId="27" fillId="0" borderId="13" xfId="61" applyFont="1" applyBorder="1" applyAlignment="1">
      <alignment vertical="center" wrapText="1"/>
      <protection/>
    </xf>
    <xf numFmtId="0" fontId="27" fillId="0" borderId="14" xfId="61" applyFont="1" applyBorder="1" applyAlignment="1">
      <alignment horizontal="justify" vertical="center" wrapText="1"/>
      <protection/>
    </xf>
    <xf numFmtId="0" fontId="28" fillId="0" borderId="14" xfId="61" applyFont="1" applyFill="1" applyBorder="1" applyAlignment="1">
      <alignment horizontal="justify" vertical="center" wrapText="1"/>
      <protection/>
    </xf>
    <xf numFmtId="0" fontId="28" fillId="0" borderId="15" xfId="61" applyFont="1" applyFill="1" applyBorder="1" applyAlignment="1">
      <alignment horizontal="justify" vertical="center" wrapText="1"/>
      <protection/>
    </xf>
    <xf numFmtId="0" fontId="27" fillId="0" borderId="15" xfId="61" applyFont="1" applyBorder="1" applyAlignment="1">
      <alignment horizontal="justify" vertical="center" wrapText="1"/>
      <protection/>
    </xf>
    <xf numFmtId="14" fontId="27" fillId="0" borderId="15" xfId="61" applyNumberFormat="1" applyFont="1" applyBorder="1" applyAlignment="1">
      <alignment horizontal="justify" vertical="center" wrapText="1"/>
      <protection/>
    </xf>
    <xf numFmtId="0" fontId="28" fillId="0" borderId="15" xfId="61" applyFont="1" applyBorder="1" applyAlignment="1">
      <alignment horizontal="justify" vertical="center" wrapText="1"/>
      <protection/>
    </xf>
    <xf numFmtId="14" fontId="28" fillId="0" borderId="15" xfId="61" applyNumberFormat="1" applyFont="1" applyBorder="1" applyAlignment="1">
      <alignment horizontal="justify" vertical="center" wrapText="1"/>
      <protection/>
    </xf>
    <xf numFmtId="14" fontId="28" fillId="0" borderId="15" xfId="61" applyNumberFormat="1" applyFont="1" applyFill="1" applyBorder="1" applyAlignment="1">
      <alignment horizontal="justify" vertical="center" wrapText="1"/>
      <protection/>
    </xf>
    <xf numFmtId="0" fontId="27" fillId="0" borderId="16" xfId="61" applyFont="1" applyBorder="1" applyAlignment="1">
      <alignment horizontal="justify" vertical="center" wrapText="1"/>
      <protection/>
    </xf>
    <xf numFmtId="0" fontId="28" fillId="0" borderId="17" xfId="61" applyFont="1" applyFill="1" applyBorder="1" applyAlignment="1">
      <alignment horizontal="justify" vertical="center" wrapText="1"/>
      <protection/>
    </xf>
    <xf numFmtId="0" fontId="28" fillId="0" borderId="16" xfId="61" applyFont="1" applyFill="1" applyBorder="1" applyAlignment="1">
      <alignment horizontal="justify" vertical="center" wrapText="1"/>
      <protection/>
    </xf>
    <xf numFmtId="0" fontId="27" fillId="0" borderId="18" xfId="61" applyFont="1" applyBorder="1" applyAlignment="1">
      <alignment horizontal="justify" vertical="center" wrapText="1"/>
      <protection/>
    </xf>
    <xf numFmtId="0" fontId="27" fillId="0" borderId="19" xfId="61" applyFont="1" applyBorder="1" applyAlignment="1">
      <alignment vertical="center" wrapText="1"/>
      <protection/>
    </xf>
    <xf numFmtId="0" fontId="27" fillId="0" borderId="20" xfId="61" applyFont="1" applyBorder="1" applyAlignment="1">
      <alignment horizontal="justify" vertical="center" wrapText="1"/>
      <protection/>
    </xf>
    <xf numFmtId="0" fontId="28" fillId="0" borderId="20" xfId="61" applyFont="1" applyBorder="1" applyAlignment="1">
      <alignment horizontal="justify" vertical="center" wrapText="1"/>
      <protection/>
    </xf>
    <xf numFmtId="0" fontId="28" fillId="0" borderId="18" xfId="61" applyFont="1" applyBorder="1" applyAlignment="1">
      <alignment horizontal="justify" vertical="center" wrapText="1"/>
      <protection/>
    </xf>
    <xf numFmtId="14" fontId="28" fillId="0" borderId="20" xfId="61" applyNumberFormat="1" applyFont="1" applyBorder="1" applyAlignment="1">
      <alignment horizontal="justify" vertical="center" wrapText="1"/>
      <protection/>
    </xf>
    <xf numFmtId="14" fontId="28" fillId="0" borderId="18" xfId="61" applyNumberFormat="1" applyFont="1" applyFill="1" applyBorder="1" applyAlignment="1">
      <alignment horizontal="justify" vertical="center" wrapText="1"/>
      <protection/>
    </xf>
    <xf numFmtId="0" fontId="27" fillId="0" borderId="21" xfId="61" applyFont="1" applyBorder="1" applyAlignment="1">
      <alignment horizontal="justify" vertical="center" wrapText="1"/>
      <protection/>
    </xf>
    <xf numFmtId="0" fontId="27" fillId="0" borderId="22" xfId="61" applyFont="1" applyBorder="1" applyAlignment="1">
      <alignment horizontal="justify" vertical="center" wrapText="1"/>
      <protection/>
    </xf>
    <xf numFmtId="0" fontId="28" fillId="0" borderId="22" xfId="61" applyFont="1" applyFill="1" applyBorder="1" applyAlignment="1">
      <alignment horizontal="justify" vertical="center" wrapText="1"/>
      <protection/>
    </xf>
    <xf numFmtId="0" fontId="28" fillId="0" borderId="23" xfId="61" applyFont="1" applyFill="1" applyBorder="1" applyAlignment="1">
      <alignment horizontal="justify" vertical="center" wrapText="1"/>
      <protection/>
    </xf>
    <xf numFmtId="0" fontId="28" fillId="0" borderId="21" xfId="61" applyFont="1" applyFill="1" applyBorder="1" applyAlignment="1">
      <alignment horizontal="justify" vertical="center" wrapText="1"/>
      <protection/>
    </xf>
    <xf numFmtId="0" fontId="27" fillId="0" borderId="14" xfId="61" applyFont="1" applyBorder="1" applyAlignment="1">
      <alignment vertical="center" wrapText="1"/>
      <protection/>
    </xf>
    <xf numFmtId="0" fontId="28" fillId="0" borderId="24" xfId="61" applyFont="1" applyFill="1" applyBorder="1" applyAlignment="1">
      <alignment horizontal="justify" vertical="center" wrapText="1"/>
      <protection/>
    </xf>
    <xf numFmtId="0" fontId="27" fillId="0" borderId="24" xfId="61" applyFont="1" applyBorder="1" applyAlignment="1">
      <alignment horizontal="justify" vertical="center" wrapText="1"/>
      <protection/>
    </xf>
    <xf numFmtId="0" fontId="27" fillId="0" borderId="25" xfId="61" applyFont="1" applyBorder="1" applyAlignment="1">
      <alignment horizontal="justify" vertical="center" wrapText="1"/>
      <protection/>
    </xf>
    <xf numFmtId="0" fontId="27" fillId="0" borderId="26" xfId="61" applyFont="1" applyBorder="1" applyAlignment="1">
      <alignment horizontal="justify" vertical="center" wrapText="1"/>
      <protection/>
    </xf>
    <xf numFmtId="14" fontId="27" fillId="0" borderId="24" xfId="61" applyNumberFormat="1" applyFont="1" applyBorder="1" applyAlignment="1">
      <alignment horizontal="justify" vertical="center" wrapText="1"/>
      <protection/>
    </xf>
    <xf numFmtId="0" fontId="28" fillId="0" borderId="26" xfId="61" applyFont="1" applyBorder="1" applyAlignment="1">
      <alignment horizontal="justify" vertical="center" wrapText="1"/>
      <protection/>
    </xf>
    <xf numFmtId="0" fontId="28" fillId="0" borderId="24" xfId="61" applyFont="1" applyBorder="1" applyAlignment="1">
      <alignment horizontal="justify" vertical="center" wrapText="1"/>
      <protection/>
    </xf>
    <xf numFmtId="0" fontId="27" fillId="0" borderId="15" xfId="61" applyFont="1" applyBorder="1" applyAlignment="1">
      <alignment vertical="center" wrapText="1"/>
      <protection/>
    </xf>
    <xf numFmtId="0" fontId="28" fillId="0" borderId="25" xfId="61" applyFont="1" applyBorder="1" applyAlignment="1">
      <alignment horizontal="justify" vertical="center" wrapText="1"/>
      <protection/>
    </xf>
    <xf numFmtId="14" fontId="28" fillId="0" borderId="24" xfId="61" applyNumberFormat="1" applyFont="1" applyBorder="1" applyAlignment="1">
      <alignment horizontal="justify" vertical="center" wrapText="1"/>
      <protection/>
    </xf>
    <xf numFmtId="14" fontId="28" fillId="0" borderId="26" xfId="61" applyNumberFormat="1" applyFont="1" applyBorder="1" applyAlignment="1">
      <alignment horizontal="justify" vertical="center" wrapText="1"/>
      <protection/>
    </xf>
    <xf numFmtId="14" fontId="28" fillId="0" borderId="24" xfId="61" applyNumberFormat="1" applyFont="1" applyFill="1" applyBorder="1" applyAlignment="1">
      <alignment horizontal="justify" vertical="center" wrapText="1"/>
      <protection/>
    </xf>
    <xf numFmtId="14" fontId="28" fillId="0" borderId="25" xfId="61" applyNumberFormat="1" applyFont="1" applyFill="1" applyBorder="1" applyAlignment="1">
      <alignment horizontal="justify" vertical="center" wrapText="1"/>
      <protection/>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180" fontId="25" fillId="0" borderId="34" xfId="0" applyNumberFormat="1" applyFont="1" applyFill="1" applyBorder="1" applyAlignment="1">
      <alignment horizontal="center" vertical="center"/>
    </xf>
    <xf numFmtId="40" fontId="0" fillId="0" borderId="0" xfId="49" applyNumberFormat="1" applyFont="1" applyAlignment="1">
      <alignment horizontal="center" vertical="center"/>
    </xf>
    <xf numFmtId="180" fontId="25" fillId="24" borderId="10" xfId="0" applyNumberFormat="1" applyFont="1" applyFill="1" applyBorder="1" applyAlignment="1">
      <alignment horizontal="center" vertical="center"/>
    </xf>
    <xf numFmtId="180" fontId="25" fillId="24" borderId="11" xfId="0" applyNumberFormat="1" applyFont="1" applyFill="1" applyBorder="1" applyAlignment="1">
      <alignment horizontal="center" vertical="center"/>
    </xf>
    <xf numFmtId="180" fontId="25" fillId="24" borderId="35" xfId="0" applyNumberFormat="1" applyFont="1" applyFill="1" applyBorder="1" applyAlignment="1">
      <alignment horizontal="center" vertical="center"/>
    </xf>
    <xf numFmtId="182" fontId="0" fillId="0" borderId="36" xfId="0" applyNumberFormat="1" applyBorder="1" applyAlignment="1">
      <alignment horizontal="center" vertical="center"/>
    </xf>
    <xf numFmtId="182" fontId="0" fillId="0" borderId="37" xfId="0" applyNumberFormat="1" applyBorder="1" applyAlignment="1">
      <alignment horizontal="center" vertical="center"/>
    </xf>
    <xf numFmtId="182" fontId="0" fillId="0" borderId="38" xfId="0" applyNumberFormat="1" applyBorder="1" applyAlignment="1">
      <alignment horizontal="center" vertical="center"/>
    </xf>
    <xf numFmtId="182" fontId="0" fillId="0" borderId="12" xfId="0" applyNumberFormat="1" applyBorder="1" applyAlignment="1">
      <alignment horizontal="center" vertical="center"/>
    </xf>
    <xf numFmtId="182" fontId="0" fillId="0" borderId="39" xfId="0" applyNumberFormat="1" applyBorder="1" applyAlignment="1">
      <alignment horizontal="center" vertical="center"/>
    </xf>
    <xf numFmtId="182" fontId="0" fillId="0" borderId="40" xfId="0" applyNumberFormat="1" applyBorder="1" applyAlignment="1">
      <alignment horizontal="center" vertical="center"/>
    </xf>
    <xf numFmtId="0" fontId="0" fillId="0" borderId="41" xfId="0" applyBorder="1" applyAlignment="1">
      <alignment horizontal="center" vertical="center"/>
    </xf>
    <xf numFmtId="182" fontId="0" fillId="0" borderId="42" xfId="0" applyNumberFormat="1" applyBorder="1" applyAlignment="1">
      <alignment horizontal="center" vertical="center"/>
    </xf>
    <xf numFmtId="182" fontId="0" fillId="0" borderId="43" xfId="0" applyNumberFormat="1" applyBorder="1" applyAlignment="1">
      <alignment horizontal="center" vertical="center"/>
    </xf>
    <xf numFmtId="0" fontId="0" fillId="0" borderId="44" xfId="0" applyBorder="1" applyAlignment="1">
      <alignment horizontal="center" vertical="center"/>
    </xf>
    <xf numFmtId="182" fontId="0" fillId="0" borderId="45" xfId="0" applyNumberFormat="1" applyBorder="1" applyAlignment="1">
      <alignment horizontal="center" vertical="center"/>
    </xf>
    <xf numFmtId="182" fontId="0" fillId="0" borderId="46" xfId="0" applyNumberFormat="1" applyBorder="1" applyAlignment="1">
      <alignment horizontal="center" vertical="center"/>
    </xf>
    <xf numFmtId="0" fontId="25" fillId="0" borderId="0" xfId="0" applyFont="1" applyAlignment="1">
      <alignment horizontal="center" vertical="center"/>
    </xf>
    <xf numFmtId="0" fontId="25" fillId="0" borderId="0" xfId="0" applyFont="1" applyAlignment="1">
      <alignment vertical="center"/>
    </xf>
    <xf numFmtId="0" fontId="0" fillId="0" borderId="47" xfId="0" applyBorder="1" applyAlignment="1">
      <alignment vertical="center"/>
    </xf>
    <xf numFmtId="0" fontId="29" fillId="0" borderId="48" xfId="0" applyFont="1" applyBorder="1" applyAlignment="1">
      <alignment horizontal="center" vertical="center"/>
    </xf>
    <xf numFmtId="0" fontId="29" fillId="0" borderId="49" xfId="0" applyFont="1" applyBorder="1" applyAlignment="1">
      <alignment horizontal="center" vertical="center"/>
    </xf>
    <xf numFmtId="0" fontId="29" fillId="0" borderId="45" xfId="0" applyFont="1" applyBorder="1" applyAlignment="1">
      <alignment horizontal="center" vertical="center"/>
    </xf>
    <xf numFmtId="40" fontId="29" fillId="0" borderId="50" xfId="49" applyNumberFormat="1" applyFont="1" applyBorder="1" applyAlignment="1">
      <alignment horizontal="center" vertical="center"/>
    </xf>
    <xf numFmtId="40" fontId="0" fillId="0" borderId="37" xfId="49" applyNumberFormat="1" applyFont="1" applyBorder="1" applyAlignment="1">
      <alignment horizontal="center" vertical="center"/>
    </xf>
    <xf numFmtId="40" fontId="0" fillId="0" borderId="12" xfId="49" applyNumberFormat="1" applyFont="1" applyBorder="1" applyAlignment="1">
      <alignment horizontal="center" vertical="center"/>
    </xf>
    <xf numFmtId="40" fontId="0" fillId="0" borderId="40" xfId="49" applyNumberFormat="1" applyFont="1" applyBorder="1" applyAlignment="1">
      <alignment horizontal="center" vertical="center"/>
    </xf>
    <xf numFmtId="40" fontId="0" fillId="0" borderId="43" xfId="49" applyNumberFormat="1" applyFont="1" applyBorder="1" applyAlignment="1">
      <alignment horizontal="center" vertical="center"/>
    </xf>
    <xf numFmtId="40" fontId="0" fillId="0" borderId="46" xfId="49" applyNumberFormat="1" applyFont="1" applyBorder="1" applyAlignment="1">
      <alignment horizontal="center" vertical="center"/>
    </xf>
    <xf numFmtId="40" fontId="0" fillId="0" borderId="51" xfId="49" applyNumberFormat="1" applyFont="1" applyBorder="1" applyAlignment="1">
      <alignment horizontal="center" vertical="center"/>
    </xf>
    <xf numFmtId="40" fontId="0" fillId="0" borderId="52" xfId="49" applyNumberFormat="1" applyFont="1" applyBorder="1" applyAlignment="1">
      <alignment horizontal="center" vertical="center"/>
    </xf>
    <xf numFmtId="40" fontId="0" fillId="0" borderId="53" xfId="49" applyNumberFormat="1" applyFont="1" applyBorder="1" applyAlignment="1">
      <alignment horizontal="center" vertical="center"/>
    </xf>
    <xf numFmtId="40" fontId="0" fillId="0" borderId="50" xfId="49" applyNumberFormat="1" applyFont="1" applyBorder="1" applyAlignment="1">
      <alignment horizontal="center" vertical="center"/>
    </xf>
    <xf numFmtId="0" fontId="30" fillId="3" borderId="54" xfId="61" applyFont="1" applyFill="1" applyBorder="1" applyAlignment="1">
      <alignment vertical="center" wrapText="1"/>
      <protection/>
    </xf>
    <xf numFmtId="0" fontId="27" fillId="0" borderId="55" xfId="61" applyFont="1" applyBorder="1" applyAlignment="1">
      <alignment vertical="center" wrapText="1"/>
      <protection/>
    </xf>
    <xf numFmtId="0" fontId="30" fillId="3" borderId="56" xfId="61" applyFont="1" applyFill="1" applyBorder="1" applyAlignment="1">
      <alignment vertical="center" wrapText="1"/>
      <protection/>
    </xf>
    <xf numFmtId="0" fontId="0" fillId="0" borderId="57" xfId="0" applyBorder="1" applyAlignment="1">
      <alignment vertical="center"/>
    </xf>
    <xf numFmtId="0" fontId="27" fillId="0" borderId="58" xfId="61" applyFont="1" applyBorder="1" applyAlignment="1">
      <alignment vertical="center" wrapText="1"/>
      <protection/>
    </xf>
    <xf numFmtId="0" fontId="0" fillId="0" borderId="59" xfId="0" applyBorder="1" applyAlignment="1">
      <alignment vertical="center"/>
    </xf>
    <xf numFmtId="0" fontId="30" fillId="7" borderId="54" xfId="61" applyFont="1" applyFill="1" applyBorder="1" applyAlignment="1">
      <alignment vertical="center" wrapText="1"/>
      <protection/>
    </xf>
    <xf numFmtId="0" fontId="30" fillId="7" borderId="56" xfId="61" applyFont="1" applyFill="1" applyBorder="1" applyAlignment="1">
      <alignment vertical="center" wrapText="1"/>
      <protection/>
    </xf>
    <xf numFmtId="0" fontId="27" fillId="0" borderId="58" xfId="61" applyFont="1" applyFill="1" applyBorder="1" applyAlignment="1">
      <alignment vertical="center" wrapText="1"/>
      <protection/>
    </xf>
    <xf numFmtId="0" fontId="30" fillId="21" borderId="54" xfId="61" applyFont="1" applyFill="1" applyBorder="1" applyAlignment="1">
      <alignment vertical="center" wrapText="1"/>
      <protection/>
    </xf>
    <xf numFmtId="0" fontId="30" fillId="21" borderId="56" xfId="61" applyFont="1" applyFill="1" applyBorder="1" applyAlignment="1">
      <alignment vertical="center" wrapText="1"/>
      <protection/>
    </xf>
    <xf numFmtId="0" fontId="30" fillId="4" borderId="54" xfId="61" applyFont="1" applyFill="1" applyBorder="1" applyAlignment="1">
      <alignment vertical="center" wrapText="1"/>
      <protection/>
    </xf>
    <xf numFmtId="0" fontId="30" fillId="4" borderId="56" xfId="61" applyFont="1" applyFill="1" applyBorder="1" applyAlignment="1">
      <alignment vertical="center" wrapText="1"/>
      <protection/>
    </xf>
    <xf numFmtId="0" fontId="30" fillId="25" borderId="54" xfId="61" applyFont="1" applyFill="1" applyBorder="1" applyAlignment="1">
      <alignment vertical="center" wrapText="1"/>
      <protection/>
    </xf>
    <xf numFmtId="0" fontId="30" fillId="25" borderId="56" xfId="61" applyFont="1" applyFill="1" applyBorder="1" applyAlignment="1">
      <alignment vertical="center" wrapText="1"/>
      <protection/>
    </xf>
    <xf numFmtId="0" fontId="30" fillId="8" borderId="54" xfId="61" applyFont="1" applyFill="1" applyBorder="1" applyAlignment="1">
      <alignment vertical="center" wrapText="1"/>
      <protection/>
    </xf>
    <xf numFmtId="0" fontId="30" fillId="8" borderId="56" xfId="61" applyFont="1" applyFill="1" applyBorder="1" applyAlignment="1">
      <alignment vertical="center" wrapText="1"/>
      <protection/>
    </xf>
    <xf numFmtId="0" fontId="30" fillId="5" borderId="54" xfId="61" applyFont="1" applyFill="1" applyBorder="1" applyAlignment="1">
      <alignment vertical="center" wrapText="1"/>
      <protection/>
    </xf>
    <xf numFmtId="0" fontId="30" fillId="5" borderId="56" xfId="61" applyFont="1" applyFill="1" applyBorder="1" applyAlignment="1">
      <alignment vertical="center" wrapText="1"/>
      <protection/>
    </xf>
    <xf numFmtId="0" fontId="30" fillId="23" borderId="54" xfId="61" applyFont="1" applyFill="1" applyBorder="1" applyAlignment="1">
      <alignment vertical="center" wrapText="1"/>
      <protection/>
    </xf>
    <xf numFmtId="0" fontId="28" fillId="0" borderId="55" xfId="61" applyFont="1" applyBorder="1" applyAlignment="1">
      <alignment vertical="center" wrapText="1"/>
      <protection/>
    </xf>
    <xf numFmtId="0" fontId="30" fillId="23" borderId="60" xfId="61" applyFont="1" applyFill="1" applyBorder="1" applyAlignment="1">
      <alignment vertical="center" wrapText="1"/>
      <protection/>
    </xf>
    <xf numFmtId="40" fontId="0" fillId="0" borderId="27" xfId="0" applyNumberFormat="1" applyBorder="1" applyAlignment="1">
      <alignment horizontal="center" vertical="center"/>
    </xf>
    <xf numFmtId="183" fontId="0" fillId="0" borderId="27" xfId="0" applyNumberFormat="1" applyBorder="1" applyAlignment="1">
      <alignment horizontal="center" vertical="center"/>
    </xf>
    <xf numFmtId="40" fontId="0" fillId="0" borderId="55" xfId="49" applyNumberFormat="1" applyFont="1" applyBorder="1" applyAlignment="1">
      <alignment horizontal="center" vertical="center"/>
    </xf>
    <xf numFmtId="40" fontId="0" fillId="0" borderId="61" xfId="49" applyNumberFormat="1" applyFont="1" applyBorder="1" applyAlignment="1">
      <alignment horizontal="center" vertical="center"/>
    </xf>
    <xf numFmtId="40" fontId="0" fillId="0" borderId="58" xfId="49" applyNumberFormat="1" applyFont="1" applyBorder="1" applyAlignment="1">
      <alignment horizontal="center" vertical="center"/>
    </xf>
    <xf numFmtId="40" fontId="0" fillId="0" borderId="62" xfId="49" applyNumberFormat="1" applyFont="1" applyBorder="1" applyAlignment="1">
      <alignment horizontal="center" vertical="center"/>
    </xf>
    <xf numFmtId="40" fontId="0" fillId="0" borderId="31" xfId="0" applyNumberFormat="1" applyBorder="1" applyAlignment="1">
      <alignment horizontal="center" vertical="center"/>
    </xf>
    <xf numFmtId="40" fontId="0" fillId="0" borderId="33" xfId="0" applyNumberFormat="1" applyBorder="1" applyAlignment="1">
      <alignment horizontal="center" vertical="center"/>
    </xf>
    <xf numFmtId="183" fontId="0" fillId="0" borderId="28" xfId="0" applyNumberFormat="1" applyBorder="1" applyAlignment="1">
      <alignment horizontal="center" vertical="center"/>
    </xf>
    <xf numFmtId="183" fontId="0" fillId="0" borderId="29" xfId="0" applyNumberFormat="1" applyBorder="1" applyAlignment="1">
      <alignment horizontal="center" vertical="center"/>
    </xf>
    <xf numFmtId="40" fontId="0" fillId="0" borderId="63" xfId="0" applyNumberFormat="1" applyBorder="1" applyAlignment="1">
      <alignment horizontal="center" vertical="center"/>
    </xf>
    <xf numFmtId="49" fontId="30" fillId="3" borderId="64" xfId="61" applyNumberFormat="1" applyFont="1" applyFill="1" applyBorder="1" applyAlignment="1">
      <alignment horizontal="center" vertical="center" wrapText="1"/>
      <protection/>
    </xf>
    <xf numFmtId="49" fontId="30" fillId="3" borderId="0" xfId="61" applyNumberFormat="1" applyFont="1" applyFill="1" applyBorder="1" applyAlignment="1">
      <alignment horizontal="center" vertical="center" wrapText="1"/>
      <protection/>
    </xf>
    <xf numFmtId="49" fontId="30" fillId="3" borderId="65" xfId="61" applyNumberFormat="1" applyFont="1" applyFill="1" applyBorder="1" applyAlignment="1">
      <alignment horizontal="center" vertical="center" wrapText="1"/>
      <protection/>
    </xf>
    <xf numFmtId="49" fontId="30" fillId="7" borderId="64" xfId="61" applyNumberFormat="1" applyFont="1" applyFill="1" applyBorder="1" applyAlignment="1">
      <alignment horizontal="center" vertical="center" wrapText="1"/>
      <protection/>
    </xf>
    <xf numFmtId="49" fontId="30" fillId="7" borderId="0" xfId="61" applyNumberFormat="1" applyFont="1" applyFill="1" applyBorder="1" applyAlignment="1">
      <alignment horizontal="center" vertical="center" wrapText="1"/>
      <protection/>
    </xf>
    <xf numFmtId="49" fontId="30" fillId="21" borderId="64" xfId="61" applyNumberFormat="1" applyFont="1" applyFill="1" applyBorder="1" applyAlignment="1">
      <alignment horizontal="center" vertical="center" wrapText="1"/>
      <protection/>
    </xf>
    <xf numFmtId="49" fontId="30" fillId="21" borderId="0" xfId="61" applyNumberFormat="1" applyFont="1" applyFill="1" applyBorder="1" applyAlignment="1">
      <alignment horizontal="center" vertical="center" wrapText="1"/>
      <protection/>
    </xf>
    <xf numFmtId="49" fontId="30" fillId="4" borderId="64" xfId="61" applyNumberFormat="1" applyFont="1" applyFill="1" applyBorder="1" applyAlignment="1">
      <alignment horizontal="center" vertical="center" wrapText="1"/>
      <protection/>
    </xf>
    <xf numFmtId="49" fontId="30" fillId="4" borderId="0" xfId="61" applyNumberFormat="1" applyFont="1" applyFill="1" applyBorder="1" applyAlignment="1">
      <alignment horizontal="center" vertical="center" wrapText="1"/>
      <protection/>
    </xf>
    <xf numFmtId="49" fontId="30" fillId="25" borderId="64" xfId="61" applyNumberFormat="1" applyFont="1" applyFill="1" applyBorder="1" applyAlignment="1">
      <alignment horizontal="center" vertical="center" wrapText="1"/>
      <protection/>
    </xf>
    <xf numFmtId="49" fontId="30" fillId="25" borderId="0" xfId="61" applyNumberFormat="1" applyFont="1" applyFill="1" applyBorder="1" applyAlignment="1">
      <alignment horizontal="center" vertical="center" wrapText="1"/>
      <protection/>
    </xf>
    <xf numFmtId="49" fontId="30" fillId="8" borderId="64" xfId="61" applyNumberFormat="1" applyFont="1" applyFill="1" applyBorder="1" applyAlignment="1">
      <alignment horizontal="center" vertical="center" wrapText="1"/>
      <protection/>
    </xf>
    <xf numFmtId="49" fontId="30" fillId="8" borderId="0" xfId="61" applyNumberFormat="1" applyFont="1" applyFill="1" applyBorder="1" applyAlignment="1">
      <alignment horizontal="center" vertical="center" wrapText="1"/>
      <protection/>
    </xf>
    <xf numFmtId="49" fontId="30" fillId="5" borderId="64" xfId="61" applyNumberFormat="1" applyFont="1" applyFill="1" applyBorder="1" applyAlignment="1">
      <alignment horizontal="center" vertical="center" wrapText="1"/>
      <protection/>
    </xf>
    <xf numFmtId="49" fontId="30" fillId="5" borderId="0" xfId="61" applyNumberFormat="1" applyFont="1" applyFill="1" applyBorder="1" applyAlignment="1">
      <alignment horizontal="center" vertical="center" wrapText="1"/>
      <protection/>
    </xf>
    <xf numFmtId="49" fontId="30" fillId="23" borderId="64" xfId="61" applyNumberFormat="1" applyFont="1" applyFill="1" applyBorder="1" applyAlignment="1">
      <alignment horizontal="center" vertical="center" wrapText="1"/>
      <protection/>
    </xf>
    <xf numFmtId="49" fontId="30" fillId="23" borderId="66" xfId="61" applyNumberFormat="1" applyFont="1" applyFill="1" applyBorder="1" applyAlignment="1">
      <alignment horizontal="center" vertical="center" wrapText="1"/>
      <protection/>
    </xf>
    <xf numFmtId="0" fontId="28" fillId="0" borderId="67" xfId="61" applyFont="1" applyBorder="1" applyAlignment="1">
      <alignment vertical="center" wrapText="1"/>
      <protection/>
    </xf>
    <xf numFmtId="40" fontId="0" fillId="0" borderId="32" xfId="0" applyNumberFormat="1" applyBorder="1" applyAlignment="1">
      <alignment horizontal="center" vertical="center"/>
    </xf>
    <xf numFmtId="0" fontId="31" fillId="0" borderId="0" xfId="0" applyFont="1" applyAlignment="1">
      <alignment vertical="center"/>
    </xf>
    <xf numFmtId="185" fontId="0" fillId="0" borderId="0" xfId="0" applyNumberFormat="1" applyAlignment="1">
      <alignment horizontal="center" vertical="center"/>
    </xf>
    <xf numFmtId="185" fontId="0" fillId="0" borderId="68" xfId="0" applyNumberFormat="1" applyBorder="1" applyAlignment="1">
      <alignment vertical="center"/>
    </xf>
    <xf numFmtId="185" fontId="0" fillId="0" borderId="57" xfId="0" applyNumberFormat="1" applyBorder="1" applyAlignment="1">
      <alignment vertical="center"/>
    </xf>
    <xf numFmtId="185" fontId="0" fillId="0" borderId="59" xfId="0" applyNumberFormat="1" applyBorder="1" applyAlignment="1">
      <alignment vertical="center"/>
    </xf>
    <xf numFmtId="185" fontId="0" fillId="0" borderId="47" xfId="0" applyNumberFormat="1" applyBorder="1" applyAlignment="1">
      <alignment vertical="center"/>
    </xf>
    <xf numFmtId="40" fontId="0" fillId="0" borderId="68" xfId="49" applyNumberFormat="1" applyFont="1" applyBorder="1" applyAlignment="1">
      <alignment horizontal="center" vertical="center"/>
    </xf>
    <xf numFmtId="40" fontId="0" fillId="0" borderId="57" xfId="49" applyNumberFormat="1" applyFont="1" applyBorder="1" applyAlignment="1">
      <alignment horizontal="center" vertical="center"/>
    </xf>
    <xf numFmtId="40" fontId="25" fillId="0" borderId="57" xfId="49" applyNumberFormat="1" applyFont="1" applyBorder="1" applyAlignment="1">
      <alignment horizontal="center" vertical="center"/>
    </xf>
    <xf numFmtId="40" fontId="25" fillId="0" borderId="68" xfId="49" applyNumberFormat="1" applyFont="1" applyBorder="1" applyAlignment="1">
      <alignment horizontal="center" vertical="center"/>
    </xf>
    <xf numFmtId="0" fontId="33" fillId="3" borderId="69" xfId="0" applyFont="1" applyFill="1" applyBorder="1" applyAlignment="1">
      <alignment horizontal="center" vertical="center"/>
    </xf>
    <xf numFmtId="0" fontId="33" fillId="0" borderId="69" xfId="0" applyFont="1" applyBorder="1" applyAlignment="1">
      <alignment vertical="center"/>
    </xf>
    <xf numFmtId="40" fontId="33" fillId="0" borderId="69" xfId="49" applyNumberFormat="1" applyFont="1" applyBorder="1" applyAlignment="1">
      <alignment horizontal="center" vertical="center"/>
    </xf>
    <xf numFmtId="0" fontId="33" fillId="7" borderId="69" xfId="0" applyFont="1" applyFill="1" applyBorder="1" applyAlignment="1">
      <alignment horizontal="center" vertical="center"/>
    </xf>
    <xf numFmtId="0" fontId="33" fillId="21" borderId="69" xfId="0" applyFont="1" applyFill="1" applyBorder="1" applyAlignment="1">
      <alignment horizontal="center" vertical="center"/>
    </xf>
    <xf numFmtId="0" fontId="33" fillId="4" borderId="69" xfId="0" applyFont="1" applyFill="1" applyBorder="1" applyAlignment="1">
      <alignment horizontal="center" vertical="center"/>
    </xf>
    <xf numFmtId="0" fontId="33" fillId="25" borderId="69" xfId="0" applyFont="1" applyFill="1" applyBorder="1" applyAlignment="1">
      <alignment horizontal="center" vertical="center"/>
    </xf>
    <xf numFmtId="0" fontId="33" fillId="8" borderId="69" xfId="0" applyFont="1" applyFill="1" applyBorder="1" applyAlignment="1">
      <alignment horizontal="center" vertical="center"/>
    </xf>
    <xf numFmtId="0" fontId="33" fillId="23" borderId="70" xfId="0" applyFont="1" applyFill="1" applyBorder="1" applyAlignment="1">
      <alignment horizontal="center" vertical="center"/>
    </xf>
    <xf numFmtId="0" fontId="33" fillId="0" borderId="70" xfId="0" applyFont="1" applyBorder="1" applyAlignment="1">
      <alignment vertical="center"/>
    </xf>
    <xf numFmtId="40" fontId="33" fillId="0" borderId="70" xfId="49" applyNumberFormat="1" applyFont="1" applyBorder="1" applyAlignment="1">
      <alignment horizontal="center" vertical="center"/>
    </xf>
    <xf numFmtId="0" fontId="33" fillId="3" borderId="71" xfId="0" applyFont="1" applyFill="1" applyBorder="1" applyAlignment="1">
      <alignment vertical="center"/>
    </xf>
    <xf numFmtId="0" fontId="33" fillId="7" borderId="71" xfId="0" applyFont="1" applyFill="1" applyBorder="1" applyAlignment="1">
      <alignment vertical="center"/>
    </xf>
    <xf numFmtId="0" fontId="33" fillId="21" borderId="71" xfId="0" applyFont="1" applyFill="1" applyBorder="1" applyAlignment="1">
      <alignment vertical="center"/>
    </xf>
    <xf numFmtId="0" fontId="33" fillId="4" borderId="71" xfId="0" applyFont="1" applyFill="1" applyBorder="1" applyAlignment="1">
      <alignment vertical="center"/>
    </xf>
    <xf numFmtId="0" fontId="33" fillId="25" borderId="71" xfId="0" applyFont="1" applyFill="1" applyBorder="1" applyAlignment="1">
      <alignment vertical="center"/>
    </xf>
    <xf numFmtId="0" fontId="33" fillId="8" borderId="71" xfId="0" applyFont="1" applyFill="1" applyBorder="1" applyAlignment="1">
      <alignment vertical="center"/>
    </xf>
    <xf numFmtId="0" fontId="33" fillId="23" borderId="72" xfId="0" applyFont="1" applyFill="1" applyBorder="1" applyAlignment="1">
      <alignment vertical="center"/>
    </xf>
    <xf numFmtId="40" fontId="33" fillId="0" borderId="73" xfId="49" applyNumberFormat="1" applyFont="1" applyBorder="1" applyAlignment="1">
      <alignment horizontal="center" vertical="center"/>
    </xf>
    <xf numFmtId="40" fontId="33" fillId="0" borderId="74" xfId="49" applyNumberFormat="1" applyFont="1" applyBorder="1" applyAlignment="1">
      <alignment horizontal="center" vertical="center"/>
    </xf>
    <xf numFmtId="0" fontId="33" fillId="0" borderId="75" xfId="0" applyFont="1" applyBorder="1" applyAlignment="1">
      <alignment vertical="center"/>
    </xf>
    <xf numFmtId="0" fontId="33" fillId="0" borderId="76" xfId="0" applyFont="1" applyBorder="1" applyAlignment="1">
      <alignment horizontal="center" vertical="center"/>
    </xf>
    <xf numFmtId="0" fontId="33" fillId="0" borderId="76" xfId="0" applyFont="1" applyBorder="1" applyAlignment="1">
      <alignment vertical="center"/>
    </xf>
    <xf numFmtId="0" fontId="33" fillId="0" borderId="77" xfId="0" applyFont="1" applyBorder="1" applyAlignment="1">
      <alignment horizontal="center" vertical="center"/>
    </xf>
    <xf numFmtId="0" fontId="33" fillId="0" borderId="78" xfId="0" applyFont="1" applyBorder="1" applyAlignment="1">
      <alignment vertical="center"/>
    </xf>
    <xf numFmtId="40" fontId="33" fillId="0" borderId="78" xfId="49" applyNumberFormat="1" applyFont="1" applyBorder="1" applyAlignment="1">
      <alignment horizontal="center" vertical="center"/>
    </xf>
    <xf numFmtId="0" fontId="33" fillId="23" borderId="71" xfId="0" applyFont="1" applyFill="1" applyBorder="1" applyAlignment="1">
      <alignment vertical="center"/>
    </xf>
    <xf numFmtId="0" fontId="33" fillId="23" borderId="78" xfId="0" applyFont="1" applyFill="1" applyBorder="1" applyAlignment="1">
      <alignment horizontal="center" vertical="center"/>
    </xf>
    <xf numFmtId="0" fontId="33" fillId="3" borderId="79" xfId="0" applyFont="1" applyFill="1" applyBorder="1" applyAlignment="1">
      <alignment vertical="center"/>
    </xf>
    <xf numFmtId="0" fontId="33" fillId="3" borderId="80" xfId="0" applyFont="1" applyFill="1" applyBorder="1" applyAlignment="1">
      <alignment horizontal="center" vertical="center"/>
    </xf>
    <xf numFmtId="0" fontId="33" fillId="0" borderId="80" xfId="0" applyFont="1" applyBorder="1" applyAlignment="1">
      <alignment vertical="center"/>
    </xf>
    <xf numFmtId="40" fontId="33" fillId="0" borderId="80" xfId="49" applyNumberFormat="1" applyFont="1" applyBorder="1" applyAlignment="1">
      <alignment horizontal="center" vertical="center"/>
    </xf>
    <xf numFmtId="40" fontId="33" fillId="0" borderId="81" xfId="49" applyNumberFormat="1" applyFont="1" applyBorder="1" applyAlignment="1">
      <alignment horizontal="center" vertical="center"/>
    </xf>
    <xf numFmtId="0" fontId="33" fillId="3" borderId="82" xfId="0" applyFont="1" applyFill="1" applyBorder="1" applyAlignment="1">
      <alignment vertical="center"/>
    </xf>
    <xf numFmtId="0" fontId="33" fillId="3" borderId="83" xfId="0" applyFont="1" applyFill="1" applyBorder="1" applyAlignment="1">
      <alignment horizontal="center" vertical="center"/>
    </xf>
    <xf numFmtId="0" fontId="33" fillId="0" borderId="83" xfId="0" applyFont="1" applyBorder="1" applyAlignment="1">
      <alignment vertical="center"/>
    </xf>
    <xf numFmtId="40" fontId="33" fillId="0" borderId="83" xfId="49" applyNumberFormat="1" applyFont="1" applyBorder="1" applyAlignment="1">
      <alignment horizontal="center" vertical="center"/>
    </xf>
    <xf numFmtId="40" fontId="33" fillId="0" borderId="84" xfId="49" applyNumberFormat="1" applyFont="1" applyBorder="1" applyAlignment="1">
      <alignment horizontal="center" vertical="center"/>
    </xf>
    <xf numFmtId="0" fontId="33" fillId="7" borderId="79" xfId="0" applyFont="1" applyFill="1" applyBorder="1" applyAlignment="1">
      <alignment vertical="center"/>
    </xf>
    <xf numFmtId="0" fontId="33" fillId="7" borderId="80" xfId="0" applyFont="1" applyFill="1" applyBorder="1" applyAlignment="1">
      <alignment horizontal="center" vertical="center"/>
    </xf>
    <xf numFmtId="0" fontId="33" fillId="7" borderId="82" xfId="0" applyFont="1" applyFill="1" applyBorder="1" applyAlignment="1">
      <alignment vertical="center"/>
    </xf>
    <xf numFmtId="0" fontId="33" fillId="7" borderId="83" xfId="0" applyFont="1" applyFill="1" applyBorder="1" applyAlignment="1">
      <alignment horizontal="center" vertical="center"/>
    </xf>
    <xf numFmtId="0" fontId="33" fillId="21" borderId="79" xfId="0" applyFont="1" applyFill="1" applyBorder="1" applyAlignment="1">
      <alignment vertical="center"/>
    </xf>
    <xf numFmtId="0" fontId="33" fillId="21" borderId="80" xfId="0" applyFont="1" applyFill="1" applyBorder="1" applyAlignment="1">
      <alignment horizontal="center" vertical="center"/>
    </xf>
    <xf numFmtId="0" fontId="33" fillId="21" borderId="82" xfId="0" applyFont="1" applyFill="1" applyBorder="1" applyAlignment="1">
      <alignment vertical="center"/>
    </xf>
    <xf numFmtId="0" fontId="33" fillId="21" borderId="83" xfId="0" applyFont="1" applyFill="1" applyBorder="1" applyAlignment="1">
      <alignment horizontal="center" vertical="center"/>
    </xf>
    <xf numFmtId="0" fontId="33" fillId="4" borderId="79" xfId="0" applyFont="1" applyFill="1" applyBorder="1" applyAlignment="1">
      <alignment vertical="center"/>
    </xf>
    <xf numFmtId="0" fontId="33" fillId="4" borderId="80" xfId="0" applyFont="1" applyFill="1" applyBorder="1" applyAlignment="1">
      <alignment horizontal="center" vertical="center"/>
    </xf>
    <xf numFmtId="0" fontId="33" fillId="4" borderId="82" xfId="0" applyFont="1" applyFill="1" applyBorder="1" applyAlignment="1">
      <alignment vertical="center"/>
    </xf>
    <xf numFmtId="0" fontId="33" fillId="4" borderId="83" xfId="0" applyFont="1" applyFill="1" applyBorder="1" applyAlignment="1">
      <alignment horizontal="center" vertical="center"/>
    </xf>
    <xf numFmtId="0" fontId="33" fillId="25" borderId="79" xfId="0" applyFont="1" applyFill="1" applyBorder="1" applyAlignment="1">
      <alignment vertical="center"/>
    </xf>
    <xf numFmtId="0" fontId="33" fillId="25" borderId="80" xfId="0" applyFont="1" applyFill="1" applyBorder="1" applyAlignment="1">
      <alignment horizontal="center" vertical="center"/>
    </xf>
    <xf numFmtId="0" fontId="33" fillId="25" borderId="82" xfId="0" applyFont="1" applyFill="1" applyBorder="1" applyAlignment="1">
      <alignment vertical="center"/>
    </xf>
    <xf numFmtId="0" fontId="33" fillId="25" borderId="83" xfId="0" applyFont="1" applyFill="1" applyBorder="1" applyAlignment="1">
      <alignment horizontal="center" vertical="center"/>
    </xf>
    <xf numFmtId="0" fontId="33" fillId="8" borderId="79" xfId="0" applyFont="1" applyFill="1" applyBorder="1" applyAlignment="1">
      <alignment vertical="center"/>
    </xf>
    <xf numFmtId="0" fontId="33" fillId="8" borderId="80" xfId="0" applyFont="1" applyFill="1" applyBorder="1" applyAlignment="1">
      <alignment horizontal="center" vertical="center"/>
    </xf>
    <xf numFmtId="0" fontId="33" fillId="8" borderId="82" xfId="0" applyFont="1" applyFill="1" applyBorder="1" applyAlignment="1">
      <alignment vertical="center"/>
    </xf>
    <xf numFmtId="0" fontId="33" fillId="8" borderId="83" xfId="0" applyFont="1" applyFill="1" applyBorder="1" applyAlignment="1">
      <alignment horizontal="center" vertical="center"/>
    </xf>
    <xf numFmtId="0" fontId="33" fillId="5" borderId="79" xfId="0" applyFont="1" applyFill="1" applyBorder="1" applyAlignment="1">
      <alignment vertical="center"/>
    </xf>
    <xf numFmtId="0" fontId="33" fillId="5" borderId="80" xfId="0" applyFont="1" applyFill="1" applyBorder="1" applyAlignment="1">
      <alignment horizontal="center" vertical="center"/>
    </xf>
    <xf numFmtId="0" fontId="33" fillId="5" borderId="82" xfId="0" applyFont="1" applyFill="1" applyBorder="1" applyAlignment="1">
      <alignment vertical="center"/>
    </xf>
    <xf numFmtId="0" fontId="33" fillId="5" borderId="83"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Border="1" applyAlignment="1">
      <alignment vertical="center"/>
    </xf>
    <xf numFmtId="0" fontId="35" fillId="0" borderId="0" xfId="0" applyFont="1" applyFill="1" applyBorder="1" applyAlignment="1">
      <alignment vertical="center"/>
    </xf>
    <xf numFmtId="0" fontId="35" fillId="0" borderId="0" xfId="0" applyFont="1" applyAlignment="1">
      <alignment vertical="center"/>
    </xf>
    <xf numFmtId="0" fontId="35" fillId="0" borderId="0" xfId="0" applyFont="1" applyBorder="1" applyAlignment="1">
      <alignment vertical="center"/>
    </xf>
    <xf numFmtId="0" fontId="0" fillId="0" borderId="0" xfId="0" applyFill="1" applyAlignment="1">
      <alignment vertical="center"/>
    </xf>
    <xf numFmtId="0" fontId="37" fillId="0" borderId="0" xfId="0" applyFont="1" applyAlignment="1">
      <alignment horizontal="justify" vertical="center"/>
    </xf>
    <xf numFmtId="0" fontId="37" fillId="0" borderId="0" xfId="0" applyFont="1" applyAlignment="1">
      <alignment horizontal="justify" vertical="center" wrapText="1"/>
    </xf>
    <xf numFmtId="0" fontId="10" fillId="0" borderId="0" xfId="0" applyFont="1" applyAlignment="1">
      <alignment vertical="center"/>
    </xf>
    <xf numFmtId="0" fontId="28" fillId="0" borderId="13" xfId="61" applyFont="1" applyFill="1" applyBorder="1" applyAlignment="1">
      <alignment horizontal="justify" vertical="center" wrapText="1"/>
      <protection/>
    </xf>
    <xf numFmtId="0" fontId="28" fillId="0" borderId="85" xfId="61" applyFont="1" applyFill="1" applyBorder="1" applyAlignment="1">
      <alignment horizontal="justify" vertical="center" wrapText="1"/>
      <protection/>
    </xf>
    <xf numFmtId="182" fontId="0" fillId="0" borderId="86" xfId="0" applyNumberFormat="1" applyBorder="1" applyAlignment="1">
      <alignment horizontal="center" vertical="center"/>
    </xf>
    <xf numFmtId="182" fontId="0" fillId="0" borderId="87" xfId="0" applyNumberFormat="1" applyBorder="1" applyAlignment="1">
      <alignment horizontal="center" vertical="center"/>
    </xf>
    <xf numFmtId="40" fontId="0" fillId="0" borderId="87" xfId="49" applyNumberFormat="1" applyFont="1" applyBorder="1" applyAlignment="1">
      <alignment horizontal="center" vertical="center"/>
    </xf>
    <xf numFmtId="180" fontId="23" fillId="4" borderId="88" xfId="0" applyNumberFormat="1" applyFont="1" applyFill="1" applyBorder="1" applyAlignment="1" applyProtection="1">
      <alignment horizontal="center" vertical="center"/>
      <protection locked="0"/>
    </xf>
    <xf numFmtId="0" fontId="25" fillId="0" borderId="0" xfId="0" applyFont="1" applyAlignment="1">
      <alignment vertical="center" wrapText="1"/>
    </xf>
    <xf numFmtId="0" fontId="0" fillId="0" borderId="89" xfId="0" applyBorder="1" applyAlignment="1">
      <alignment horizontal="center" vertical="center"/>
    </xf>
    <xf numFmtId="0" fontId="0" fillId="0" borderId="90" xfId="0" applyBorder="1" applyAlignment="1">
      <alignment vertical="center"/>
    </xf>
    <xf numFmtId="0" fontId="0" fillId="0" borderId="0" xfId="0" applyBorder="1" applyAlignment="1">
      <alignment horizontal="center" vertical="center"/>
    </xf>
    <xf numFmtId="0" fontId="0" fillId="0" borderId="91" xfId="0" applyBorder="1" applyAlignment="1">
      <alignment vertical="center"/>
    </xf>
    <xf numFmtId="0" fontId="0" fillId="0" borderId="92" xfId="0" applyBorder="1" applyAlignment="1">
      <alignment horizontal="center" vertical="center"/>
    </xf>
    <xf numFmtId="0" fontId="0" fillId="0" borderId="93" xfId="0" applyBorder="1" applyAlignment="1">
      <alignment vertical="center"/>
    </xf>
    <xf numFmtId="0" fontId="25" fillId="0" borderId="94" xfId="0" applyFont="1" applyBorder="1" applyAlignment="1">
      <alignment horizontal="center" vertical="center"/>
    </xf>
    <xf numFmtId="0" fontId="25" fillId="0" borderId="95" xfId="0" applyFont="1" applyBorder="1" applyAlignment="1">
      <alignment horizontal="center" vertical="center"/>
    </xf>
    <xf numFmtId="0" fontId="0" fillId="26" borderId="89" xfId="0" applyFill="1" applyBorder="1" applyAlignment="1" applyProtection="1">
      <alignment horizontal="center" vertical="center"/>
      <protection locked="0"/>
    </xf>
    <xf numFmtId="0" fontId="0" fillId="0" borderId="91" xfId="0" applyBorder="1" applyAlignment="1" applyProtection="1">
      <alignment vertical="center"/>
      <protection/>
    </xf>
    <xf numFmtId="0" fontId="78" fillId="19" borderId="0" xfId="0" applyFont="1" applyFill="1" applyAlignment="1">
      <alignment vertical="center"/>
    </xf>
    <xf numFmtId="0" fontId="2" fillId="19" borderId="0" xfId="0" applyFont="1" applyFill="1" applyAlignment="1">
      <alignment vertical="center"/>
    </xf>
    <xf numFmtId="0" fontId="79" fillId="0" borderId="96" xfId="0" applyFont="1" applyBorder="1" applyAlignment="1">
      <alignment horizontal="center" vertical="center"/>
    </xf>
    <xf numFmtId="0" fontId="80" fillId="0" borderId="96" xfId="0" applyFont="1" applyBorder="1" applyAlignment="1">
      <alignment horizontal="center" vertical="center"/>
    </xf>
    <xf numFmtId="0" fontId="0" fillId="0" borderId="97" xfId="0" applyFill="1" applyBorder="1" applyAlignment="1">
      <alignment horizontal="center" vertical="center"/>
    </xf>
    <xf numFmtId="0" fontId="22" fillId="0" borderId="0" xfId="0" applyFont="1" applyFill="1" applyBorder="1" applyAlignment="1">
      <alignment vertical="center"/>
    </xf>
    <xf numFmtId="0" fontId="32" fillId="0" borderId="0" xfId="61" applyFont="1" applyBorder="1" applyAlignment="1">
      <alignment vertical="center" wrapText="1"/>
      <protection/>
    </xf>
    <xf numFmtId="0" fontId="77" fillId="4" borderId="0" xfId="0" applyFont="1" applyFill="1" applyAlignment="1">
      <alignment vertical="center" wrapText="1"/>
    </xf>
    <xf numFmtId="0" fontId="78" fillId="27" borderId="0" xfId="0" applyFont="1" applyFill="1" applyAlignment="1">
      <alignment vertical="center"/>
    </xf>
    <xf numFmtId="0" fontId="26" fillId="0" borderId="15" xfId="61" applyFont="1" applyBorder="1" applyAlignment="1">
      <alignment vertical="center" wrapText="1"/>
      <protection/>
    </xf>
    <xf numFmtId="0" fontId="26" fillId="0" borderId="24" xfId="61" applyFont="1" applyBorder="1" applyAlignment="1">
      <alignment vertical="center" wrapText="1"/>
      <protection/>
    </xf>
    <xf numFmtId="0" fontId="26" fillId="0" borderId="98" xfId="61" applyFont="1" applyBorder="1" applyAlignment="1">
      <alignment vertical="center" wrapText="1"/>
      <protection/>
    </xf>
    <xf numFmtId="0" fontId="0" fillId="21" borderId="99" xfId="0" applyFill="1" applyBorder="1" applyAlignment="1">
      <alignment vertical="center" wrapText="1"/>
    </xf>
    <xf numFmtId="0" fontId="0" fillId="21" borderId="100" xfId="0" applyFill="1" applyBorder="1" applyAlignment="1">
      <alignment vertical="center" wrapText="1"/>
    </xf>
    <xf numFmtId="0" fontId="0" fillId="21" borderId="101" xfId="0" applyFill="1" applyBorder="1" applyAlignment="1">
      <alignment vertical="center" wrapText="1"/>
    </xf>
    <xf numFmtId="0" fontId="26" fillId="0" borderId="102" xfId="61" applyFont="1" applyBorder="1" applyAlignment="1">
      <alignment vertical="center" wrapText="1"/>
      <protection/>
    </xf>
    <xf numFmtId="0" fontId="26" fillId="0" borderId="103" xfId="61" applyFont="1" applyBorder="1" applyAlignment="1">
      <alignment vertical="center" wrapText="1"/>
      <protection/>
    </xf>
    <xf numFmtId="0" fontId="26" fillId="0" borderId="104" xfId="61" applyFont="1" applyBorder="1" applyAlignment="1">
      <alignment vertical="center" wrapText="1"/>
      <protection/>
    </xf>
    <xf numFmtId="0" fontId="26" fillId="0" borderId="96" xfId="61" applyFont="1" applyBorder="1" applyAlignment="1">
      <alignment vertical="center" wrapText="1"/>
      <protection/>
    </xf>
    <xf numFmtId="0" fontId="26" fillId="0" borderId="89" xfId="61" applyFont="1" applyBorder="1" applyAlignment="1">
      <alignment vertical="center" wrapText="1"/>
      <protection/>
    </xf>
    <xf numFmtId="0" fontId="26" fillId="0" borderId="105" xfId="61" applyFont="1" applyBorder="1" applyAlignment="1">
      <alignment vertical="center" wrapText="1"/>
      <protection/>
    </xf>
    <xf numFmtId="0" fontId="36" fillId="0" borderId="106" xfId="61" applyFont="1" applyBorder="1" applyAlignment="1">
      <alignment vertical="center" wrapText="1"/>
      <protection/>
    </xf>
    <xf numFmtId="0" fontId="26" fillId="0" borderId="107" xfId="61" applyFont="1" applyBorder="1" applyAlignment="1">
      <alignment vertical="center" wrapText="1"/>
      <protection/>
    </xf>
    <xf numFmtId="0" fontId="26" fillId="0" borderId="108" xfId="61" applyFont="1" applyBorder="1" applyAlignment="1">
      <alignment vertical="center" wrapText="1"/>
      <protection/>
    </xf>
    <xf numFmtId="0" fontId="0" fillId="21" borderId="99" xfId="0" applyNumberFormat="1" applyFont="1" applyFill="1" applyBorder="1" applyAlignment="1">
      <alignment vertical="center" wrapText="1"/>
    </xf>
    <xf numFmtId="0" fontId="0" fillId="21" borderId="100" xfId="0" applyNumberFormat="1" applyFont="1" applyFill="1" applyBorder="1" applyAlignment="1">
      <alignment vertical="center" wrapText="1"/>
    </xf>
    <xf numFmtId="0" fontId="0" fillId="21" borderId="101" xfId="0" applyNumberFormat="1" applyFont="1" applyFill="1" applyBorder="1" applyAlignment="1">
      <alignment vertical="center" wrapText="1"/>
    </xf>
    <xf numFmtId="0" fontId="34" fillId="0" borderId="97" xfId="0" applyFont="1" applyFill="1" applyBorder="1" applyAlignment="1">
      <alignment horizontal="center" vertical="center"/>
    </xf>
    <xf numFmtId="0" fontId="34" fillId="0" borderId="109" xfId="0" applyFont="1" applyFill="1" applyBorder="1" applyAlignment="1">
      <alignment horizontal="center" vertical="center"/>
    </xf>
    <xf numFmtId="0" fontId="26" fillId="0" borderId="110" xfId="61" applyFont="1" applyBorder="1" applyAlignment="1">
      <alignment vertical="center" wrapText="1"/>
      <protection/>
    </xf>
    <xf numFmtId="0" fontId="26" fillId="0" borderId="111" xfId="61" applyFont="1" applyBorder="1" applyAlignment="1">
      <alignment vertical="center" wrapText="1"/>
      <protection/>
    </xf>
    <xf numFmtId="0" fontId="26" fillId="0" borderId="112" xfId="61" applyFont="1" applyBorder="1" applyAlignment="1">
      <alignment vertical="center" wrapText="1"/>
      <protection/>
    </xf>
    <xf numFmtId="0" fontId="0" fillId="21" borderId="99" xfId="0" applyFont="1" applyFill="1" applyBorder="1" applyAlignment="1">
      <alignment vertical="center" wrapText="1"/>
    </xf>
    <xf numFmtId="0" fontId="0" fillId="21" borderId="100" xfId="0" applyFont="1" applyFill="1" applyBorder="1" applyAlignment="1">
      <alignment vertical="center" wrapText="1"/>
    </xf>
    <xf numFmtId="0" fontId="0" fillId="21" borderId="101" xfId="0" applyFont="1" applyFill="1" applyBorder="1" applyAlignment="1">
      <alignment vertical="center" wrapText="1"/>
    </xf>
    <xf numFmtId="0" fontId="0" fillId="0" borderId="109" xfId="0" applyFill="1" applyBorder="1" applyAlignment="1">
      <alignment horizontal="center" vertical="center"/>
    </xf>
    <xf numFmtId="0" fontId="26" fillId="0" borderId="106" xfId="61" applyFont="1" applyBorder="1" applyAlignment="1">
      <alignment vertical="center" wrapText="1"/>
      <protection/>
    </xf>
    <xf numFmtId="0" fontId="38" fillId="0" borderId="97" xfId="0" applyFont="1" applyFill="1" applyBorder="1" applyAlignment="1">
      <alignment horizontal="center" vertical="center" wrapText="1"/>
    </xf>
    <xf numFmtId="0" fontId="38" fillId="0" borderId="113" xfId="0" applyFont="1" applyFill="1" applyBorder="1" applyAlignment="1">
      <alignment horizontal="center" vertical="center" wrapText="1"/>
    </xf>
    <xf numFmtId="0" fontId="38" fillId="0" borderId="109" xfId="0" applyFont="1" applyFill="1" applyBorder="1" applyAlignment="1">
      <alignment horizontal="center" vertical="center" wrapText="1"/>
    </xf>
    <xf numFmtId="0" fontId="0" fillId="21" borderId="100" xfId="0" applyFill="1" applyBorder="1" applyAlignment="1">
      <alignment vertical="center"/>
    </xf>
    <xf numFmtId="0" fontId="0" fillId="21" borderId="101" xfId="0" applyFill="1" applyBorder="1" applyAlignment="1">
      <alignment vertical="center"/>
    </xf>
    <xf numFmtId="0" fontId="0" fillId="21" borderId="100" xfId="0" applyFont="1" applyFill="1" applyBorder="1" applyAlignment="1">
      <alignment vertical="center"/>
    </xf>
    <xf numFmtId="0" fontId="0" fillId="21" borderId="101" xfId="0" applyFont="1" applyFill="1" applyBorder="1" applyAlignment="1">
      <alignment vertical="center"/>
    </xf>
    <xf numFmtId="0" fontId="32" fillId="0" borderId="0" xfId="61" applyFont="1" applyBorder="1" applyAlignment="1">
      <alignment horizontal="left" vertical="center" wrapText="1"/>
      <protection/>
    </xf>
    <xf numFmtId="0" fontId="0" fillId="21" borderId="99" xfId="0" applyNumberFormat="1" applyFill="1" applyBorder="1" applyAlignment="1">
      <alignment vertical="center" wrapText="1"/>
    </xf>
    <xf numFmtId="0" fontId="67" fillId="0" borderId="15" xfId="61" applyFont="1" applyBorder="1" applyAlignment="1">
      <alignment vertical="center" wrapText="1"/>
      <protection/>
    </xf>
    <xf numFmtId="0" fontId="0" fillId="21" borderId="100" xfId="0" applyNumberFormat="1" applyFill="1" applyBorder="1" applyAlignment="1">
      <alignment vertical="center" wrapText="1"/>
    </xf>
    <xf numFmtId="0" fontId="0" fillId="21" borderId="101" xfId="0" applyNumberFormat="1" applyFill="1" applyBorder="1" applyAlignment="1">
      <alignment vertical="center" wrapText="1"/>
    </xf>
    <xf numFmtId="0" fontId="0" fillId="21" borderId="99" xfId="0" applyFont="1" applyFill="1" applyBorder="1" applyAlignment="1">
      <alignment vertical="center" wrapText="1"/>
    </xf>
    <xf numFmtId="0" fontId="0" fillId="21" borderId="100" xfId="0" applyFont="1" applyFill="1" applyBorder="1" applyAlignment="1">
      <alignment vertical="center" wrapText="1"/>
    </xf>
    <xf numFmtId="0" fontId="0" fillId="21" borderId="101" xfId="0" applyFont="1" applyFill="1" applyBorder="1" applyAlignment="1">
      <alignment vertical="center" wrapText="1"/>
    </xf>
    <xf numFmtId="0" fontId="0" fillId="21" borderId="99" xfId="0" applyNumberFormat="1" applyFont="1" applyFill="1" applyBorder="1" applyAlignment="1">
      <alignment vertical="center" wrapText="1"/>
    </xf>
    <xf numFmtId="0" fontId="0" fillId="21" borderId="100" xfId="0" applyNumberFormat="1" applyFont="1" applyFill="1" applyBorder="1" applyAlignment="1">
      <alignment vertical="center" wrapText="1"/>
    </xf>
    <xf numFmtId="0" fontId="0" fillId="21" borderId="101" xfId="0" applyNumberFormat="1" applyFont="1" applyFill="1" applyBorder="1" applyAlignment="1">
      <alignment vertical="center" wrapText="1"/>
    </xf>
    <xf numFmtId="0" fontId="34" fillId="0" borderId="109" xfId="0" applyFont="1" applyBorder="1" applyAlignment="1">
      <alignment horizontal="center" vertical="center"/>
    </xf>
    <xf numFmtId="0" fontId="26" fillId="0" borderId="114" xfId="61" applyFont="1" applyBorder="1" applyAlignment="1">
      <alignment vertical="center" wrapText="1"/>
      <protection/>
    </xf>
    <xf numFmtId="0" fontId="26" fillId="0" borderId="115" xfId="61" applyFont="1" applyBorder="1" applyAlignment="1">
      <alignment vertical="center" wrapText="1"/>
      <protection/>
    </xf>
    <xf numFmtId="0" fontId="26" fillId="0" borderId="116" xfId="61" applyFont="1" applyBorder="1" applyAlignment="1">
      <alignment vertical="center" wrapText="1"/>
      <protection/>
    </xf>
    <xf numFmtId="0" fontId="26" fillId="0" borderId="117" xfId="61" applyFont="1" applyBorder="1" applyAlignment="1">
      <alignment vertical="center" wrapText="1"/>
      <protection/>
    </xf>
    <xf numFmtId="0" fontId="22" fillId="0" borderId="0" xfId="61" applyFont="1" applyBorder="1" applyAlignment="1">
      <alignment vertical="center" wrapText="1"/>
      <protection/>
    </xf>
    <xf numFmtId="0" fontId="27" fillId="0" borderId="12" xfId="61" applyFont="1" applyBorder="1" applyAlignment="1">
      <alignment vertical="center" wrapText="1"/>
      <protection/>
    </xf>
    <xf numFmtId="0" fontId="27" fillId="0" borderId="87" xfId="61" applyFont="1" applyBorder="1" applyAlignment="1">
      <alignment vertical="center" wrapText="1"/>
      <protection/>
    </xf>
    <xf numFmtId="40" fontId="0" fillId="0" borderId="12" xfId="49" applyNumberFormat="1" applyFont="1" applyBorder="1" applyAlignment="1">
      <alignment horizontal="center" vertical="center"/>
    </xf>
    <xf numFmtId="0" fontId="27" fillId="0" borderId="48" xfId="61" applyFont="1" applyBorder="1" applyAlignment="1">
      <alignment horizontal="center" vertical="center" wrapText="1"/>
      <protection/>
    </xf>
    <xf numFmtId="0" fontId="27" fillId="0" borderId="118" xfId="61" applyFont="1" applyBorder="1" applyAlignment="1">
      <alignment horizontal="center" vertical="center" wrapText="1"/>
      <protection/>
    </xf>
    <xf numFmtId="0" fontId="27" fillId="0" borderId="119" xfId="61" applyFont="1" applyBorder="1" applyAlignment="1">
      <alignment horizontal="center" vertical="center" wrapText="1"/>
      <protection/>
    </xf>
    <xf numFmtId="0" fontId="27" fillId="0" borderId="13" xfId="61" applyFont="1" applyBorder="1" applyAlignment="1">
      <alignment vertical="center" wrapText="1"/>
      <protection/>
    </xf>
    <xf numFmtId="0" fontId="27" fillId="0" borderId="120" xfId="61" applyFont="1" applyBorder="1" applyAlignment="1">
      <alignment vertical="center" wrapText="1"/>
      <protection/>
    </xf>
    <xf numFmtId="0" fontId="30" fillId="4" borderId="54" xfId="61" applyFont="1" applyFill="1" applyBorder="1" applyAlignment="1">
      <alignment horizontal="center" vertical="center" wrapText="1"/>
      <protection/>
    </xf>
    <xf numFmtId="0" fontId="30" fillId="4" borderId="56" xfId="61" applyFont="1" applyFill="1" applyBorder="1" applyAlignment="1">
      <alignment horizontal="center" vertical="center" wrapText="1"/>
      <protection/>
    </xf>
    <xf numFmtId="0" fontId="30" fillId="4" borderId="60" xfId="61" applyFont="1" applyFill="1" applyBorder="1" applyAlignment="1">
      <alignment horizontal="center" vertical="center" wrapText="1"/>
      <protection/>
    </xf>
    <xf numFmtId="0" fontId="27" fillId="0" borderId="121" xfId="61" applyFont="1" applyBorder="1" applyAlignment="1">
      <alignment vertical="center" wrapText="1"/>
      <protection/>
    </xf>
    <xf numFmtId="0" fontId="30" fillId="23" borderId="54" xfId="61" applyFont="1" applyFill="1" applyBorder="1" applyAlignment="1">
      <alignment horizontal="center" vertical="center" wrapText="1"/>
      <protection/>
    </xf>
    <xf numFmtId="0" fontId="30" fillId="23" borderId="56" xfId="61" applyFont="1" applyFill="1" applyBorder="1" applyAlignment="1">
      <alignment horizontal="center" vertical="center" wrapText="1"/>
      <protection/>
    </xf>
    <xf numFmtId="0" fontId="30" fillId="23" borderId="60" xfId="61" applyFont="1" applyFill="1" applyBorder="1" applyAlignment="1">
      <alignment horizontal="center" vertical="center" wrapText="1"/>
      <protection/>
    </xf>
    <xf numFmtId="0" fontId="28" fillId="0" borderId="19" xfId="61" applyFont="1" applyBorder="1" applyAlignment="1">
      <alignment vertical="center" wrapText="1"/>
      <protection/>
    </xf>
    <xf numFmtId="0" fontId="28" fillId="0" borderId="122" xfId="61" applyFont="1" applyBorder="1" applyAlignment="1">
      <alignment vertical="center" wrapText="1"/>
      <protection/>
    </xf>
    <xf numFmtId="0" fontId="28" fillId="0" borderId="13" xfId="61" applyFont="1" applyBorder="1" applyAlignment="1">
      <alignment vertical="center" wrapText="1"/>
      <protection/>
    </xf>
    <xf numFmtId="0" fontId="28" fillId="0" borderId="120" xfId="61" applyFont="1" applyBorder="1" applyAlignment="1">
      <alignment vertical="center" wrapText="1"/>
      <protection/>
    </xf>
    <xf numFmtId="0" fontId="27" fillId="0" borderId="69" xfId="61" applyFont="1" applyBorder="1" applyAlignment="1">
      <alignment vertical="center" wrapText="1"/>
      <protection/>
    </xf>
    <xf numFmtId="0" fontId="27" fillId="0" borderId="122" xfId="61" applyFont="1" applyBorder="1" applyAlignment="1">
      <alignment vertical="center" wrapText="1"/>
      <protection/>
    </xf>
    <xf numFmtId="0" fontId="30" fillId="5" borderId="54" xfId="61" applyFont="1" applyFill="1" applyBorder="1" applyAlignment="1">
      <alignment horizontal="center" vertical="center" wrapText="1"/>
      <protection/>
    </xf>
    <xf numFmtId="0" fontId="30" fillId="5" borderId="56" xfId="61" applyFont="1" applyFill="1" applyBorder="1" applyAlignment="1">
      <alignment horizontal="center" vertical="center" wrapText="1"/>
      <protection/>
    </xf>
    <xf numFmtId="0" fontId="30" fillId="5" borderId="60" xfId="61" applyFont="1" applyFill="1" applyBorder="1" applyAlignment="1">
      <alignment horizontal="center" vertical="center" wrapText="1"/>
      <protection/>
    </xf>
    <xf numFmtId="0" fontId="27" fillId="0" borderId="19" xfId="61" applyFont="1" applyBorder="1" applyAlignment="1">
      <alignment vertical="center" wrapText="1"/>
      <protection/>
    </xf>
    <xf numFmtId="0" fontId="29" fillId="0" borderId="46" xfId="0" applyFont="1" applyBorder="1" applyAlignment="1">
      <alignment horizontal="center" vertical="center"/>
    </xf>
    <xf numFmtId="0" fontId="30" fillId="3" borderId="123" xfId="61" applyFont="1" applyFill="1" applyBorder="1" applyAlignment="1">
      <alignment horizontal="center" vertical="center" wrapText="1"/>
      <protection/>
    </xf>
    <xf numFmtId="0" fontId="30" fillId="3" borderId="124" xfId="61" applyFont="1" applyFill="1" applyBorder="1" applyAlignment="1">
      <alignment horizontal="center" vertical="center" wrapText="1"/>
      <protection/>
    </xf>
    <xf numFmtId="0" fontId="30" fillId="3" borderId="125" xfId="61" applyFont="1" applyFill="1" applyBorder="1" applyAlignment="1">
      <alignment horizontal="center" vertical="center" wrapText="1"/>
      <protection/>
    </xf>
    <xf numFmtId="0" fontId="30" fillId="3" borderId="126" xfId="61" applyFont="1" applyFill="1" applyBorder="1" applyAlignment="1">
      <alignment horizontal="center" vertical="center" wrapText="1"/>
      <protection/>
    </xf>
    <xf numFmtId="0" fontId="27" fillId="0" borderId="37" xfId="61" applyFont="1" applyBorder="1" applyAlignment="1">
      <alignment vertical="center" wrapText="1"/>
      <protection/>
    </xf>
    <xf numFmtId="0" fontId="30" fillId="25" borderId="54" xfId="61" applyFont="1" applyFill="1" applyBorder="1" applyAlignment="1">
      <alignment horizontal="center" vertical="center" wrapText="1"/>
      <protection/>
    </xf>
    <xf numFmtId="0" fontId="30" fillId="25" borderId="56" xfId="61" applyFont="1" applyFill="1" applyBorder="1" applyAlignment="1">
      <alignment horizontal="center" vertical="center" wrapText="1"/>
      <protection/>
    </xf>
    <xf numFmtId="0" fontId="30" fillId="25" borderId="60" xfId="61" applyFont="1" applyFill="1" applyBorder="1" applyAlignment="1">
      <alignment horizontal="center" vertical="center" wrapText="1"/>
      <protection/>
    </xf>
    <xf numFmtId="0" fontId="30" fillId="8" borderId="54" xfId="61" applyFont="1" applyFill="1" applyBorder="1" applyAlignment="1">
      <alignment horizontal="center" vertical="center" wrapText="1"/>
      <protection/>
    </xf>
    <xf numFmtId="0" fontId="30" fillId="8" borderId="56" xfId="61" applyFont="1" applyFill="1" applyBorder="1" applyAlignment="1">
      <alignment horizontal="center" vertical="center" wrapText="1"/>
      <protection/>
    </xf>
    <xf numFmtId="0" fontId="30" fillId="8" borderId="60" xfId="61" applyFont="1" applyFill="1" applyBorder="1" applyAlignment="1">
      <alignment horizontal="center" vertical="center" wrapText="1"/>
      <protection/>
    </xf>
    <xf numFmtId="0" fontId="27" fillId="0" borderId="14" xfId="61" applyFont="1" applyBorder="1" applyAlignment="1">
      <alignment horizontal="left" vertical="center" wrapText="1"/>
      <protection/>
    </xf>
    <xf numFmtId="0" fontId="27" fillId="0" borderId="127" xfId="61" applyFont="1" applyBorder="1" applyAlignment="1">
      <alignment horizontal="left" vertical="center" wrapText="1"/>
      <protection/>
    </xf>
    <xf numFmtId="0" fontId="27" fillId="0" borderId="40" xfId="61" applyFont="1" applyBorder="1" applyAlignment="1">
      <alignment vertical="center" wrapText="1"/>
      <protection/>
    </xf>
    <xf numFmtId="0" fontId="30" fillId="7" borderId="54" xfId="61" applyFont="1" applyFill="1" applyBorder="1" applyAlignment="1">
      <alignment horizontal="center" vertical="center" wrapText="1"/>
      <protection/>
    </xf>
    <xf numFmtId="0" fontId="30" fillId="7" borderId="56" xfId="61" applyFont="1" applyFill="1" applyBorder="1" applyAlignment="1">
      <alignment horizontal="center" vertical="center" wrapText="1"/>
      <protection/>
    </xf>
    <xf numFmtId="0" fontId="30" fillId="7" borderId="60" xfId="61" applyFont="1" applyFill="1" applyBorder="1" applyAlignment="1">
      <alignment horizontal="center" vertical="center" wrapText="1"/>
      <protection/>
    </xf>
    <xf numFmtId="0" fontId="27" fillId="0" borderId="13" xfId="61" applyFont="1" applyFill="1" applyBorder="1" applyAlignment="1">
      <alignment vertical="center" wrapText="1"/>
      <protection/>
    </xf>
    <xf numFmtId="0" fontId="27" fillId="0" borderId="121" xfId="61" applyFont="1" applyFill="1" applyBorder="1" applyAlignment="1">
      <alignment vertical="center" wrapText="1"/>
      <protection/>
    </xf>
    <xf numFmtId="0" fontId="27" fillId="0" borderId="122" xfId="61" applyFont="1" applyFill="1" applyBorder="1" applyAlignment="1">
      <alignment vertical="center" wrapText="1"/>
      <protection/>
    </xf>
    <xf numFmtId="0" fontId="27" fillId="0" borderId="128" xfId="61" applyFont="1" applyBorder="1" applyAlignment="1">
      <alignment vertical="center" wrapText="1"/>
      <protection/>
    </xf>
    <xf numFmtId="0" fontId="27" fillId="0" borderId="43" xfId="61" applyFont="1" applyBorder="1" applyAlignment="1">
      <alignment vertical="center" wrapText="1"/>
      <protection/>
    </xf>
    <xf numFmtId="0" fontId="27" fillId="0" borderId="129" xfId="61" applyFont="1" applyBorder="1" applyAlignment="1">
      <alignment vertical="center" wrapText="1"/>
      <protection/>
    </xf>
    <xf numFmtId="0" fontId="30" fillId="21" borderId="54" xfId="61" applyFont="1" applyFill="1" applyBorder="1" applyAlignment="1">
      <alignment horizontal="center" vertical="center" wrapText="1"/>
      <protection/>
    </xf>
    <xf numFmtId="0" fontId="30" fillId="21" borderId="56" xfId="61" applyFont="1" applyFill="1" applyBorder="1" applyAlignment="1">
      <alignment horizontal="center" vertical="center" wrapText="1"/>
      <protection/>
    </xf>
    <xf numFmtId="0" fontId="30" fillId="21" borderId="60" xfId="61" applyFont="1" applyFill="1" applyBorder="1" applyAlignment="1">
      <alignment horizontal="center" vertical="center" wrapText="1"/>
      <protection/>
    </xf>
    <xf numFmtId="40" fontId="25" fillId="0" borderId="68" xfId="49" applyNumberFormat="1" applyFont="1" applyBorder="1" applyAlignment="1">
      <alignment horizontal="center" vertical="center"/>
    </xf>
    <xf numFmtId="40" fontId="25" fillId="0" borderId="59" xfId="49" applyNumberFormat="1" applyFont="1" applyBorder="1" applyAlignment="1">
      <alignment horizontal="center" vertical="center"/>
    </xf>
    <xf numFmtId="40" fontId="25" fillId="0" borderId="57" xfId="49" applyNumberFormat="1" applyFont="1" applyBorder="1" applyAlignment="1">
      <alignment horizontal="center" vertical="center"/>
    </xf>
    <xf numFmtId="0" fontId="0" fillId="0" borderId="0" xfId="0"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コピー (2) ～ 20110610verセルフアセスメン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ＭＳ Ｐゴシック"/>
                <a:ea typeface="ＭＳ Ｐゴシック"/>
                <a:cs typeface="ＭＳ Ｐゴシック"/>
              </a:rPr>
              <a:t>3.</a:t>
            </a:r>
            <a:r>
              <a:rPr lang="en-US" cap="none" sz="1000" b="1" i="0" u="none" baseline="0">
                <a:solidFill>
                  <a:srgbClr val="000000"/>
                </a:solidFill>
                <a:latin typeface="ＭＳ Ｐゴシック"/>
                <a:ea typeface="ＭＳ Ｐゴシック"/>
                <a:cs typeface="ＭＳ Ｐゴシック"/>
              </a:rPr>
              <a:t>財  務</a:t>
            </a:r>
          </a:p>
        </c:rich>
      </c:tx>
      <c:layout>
        <c:manualLayout>
          <c:xMode val="factor"/>
          <c:yMode val="factor"/>
          <c:x val="-0.0035"/>
          <c:y val="0"/>
        </c:manualLayout>
      </c:layout>
      <c:spPr>
        <a:noFill/>
        <a:ln>
          <a:noFill/>
        </a:ln>
      </c:spPr>
    </c:title>
    <c:plotArea>
      <c:layout>
        <c:manualLayout>
          <c:xMode val="edge"/>
          <c:yMode val="edge"/>
          <c:x val="0.03525"/>
          <c:y val="0.17475"/>
          <c:w val="0.929"/>
          <c:h val="0.78025"/>
        </c:manualLayout>
      </c:layout>
      <c:barChart>
        <c:barDir val="col"/>
        <c:grouping val="clustered"/>
        <c:varyColors val="0"/>
        <c:ser>
          <c:idx val="0"/>
          <c:order val="0"/>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600"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'レーダーチャート用DATA'!$C$10:$C$12</c:f>
              <c:strCache>
                <c:ptCount val="3"/>
                <c:pt idx="0">
                  <c:v>3-1</c:v>
                </c:pt>
                <c:pt idx="1">
                  <c:v>3-2</c:v>
                </c:pt>
                <c:pt idx="2">
                  <c:v>3-3</c:v>
                </c:pt>
              </c:strCache>
            </c:strRef>
          </c:cat>
          <c:val>
            <c:numRef>
              <c:f>'レーダーチャート用DATA'!$E$10:$E$12</c:f>
              <c:numCache>
                <c:ptCount val="3"/>
                <c:pt idx="0">
                  <c:v>5</c:v>
                </c:pt>
                <c:pt idx="1">
                  <c:v>5</c:v>
                </c:pt>
                <c:pt idx="2">
                  <c:v>3.5</c:v>
                </c:pt>
              </c:numCache>
            </c:numRef>
          </c:val>
        </c:ser>
        <c:axId val="26286187"/>
        <c:axId val="35249092"/>
      </c:barChart>
      <c:catAx>
        <c:axId val="2628618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1" i="0" u="none" baseline="0">
                <a:solidFill>
                  <a:srgbClr val="000000"/>
                </a:solidFill>
                <a:latin typeface="ＭＳ Ｐゴシック"/>
                <a:ea typeface="ＭＳ Ｐゴシック"/>
                <a:cs typeface="ＭＳ Ｐゴシック"/>
              </a:defRPr>
            </a:pPr>
          </a:p>
        </c:txPr>
        <c:crossAx val="35249092"/>
        <c:crosses val="autoZero"/>
        <c:auto val="1"/>
        <c:lblOffset val="100"/>
        <c:tickLblSkip val="1"/>
        <c:noMultiLvlLbl val="0"/>
      </c:catAx>
      <c:valAx>
        <c:axId val="35249092"/>
        <c:scaling>
          <c:orientation val="minMax"/>
          <c:max val="5"/>
        </c:scaling>
        <c:axPos val="l"/>
        <c:majorGridlines>
          <c:spPr>
            <a:ln w="3175">
              <a:solidFill>
                <a:srgbClr val="000000"/>
              </a:solidFill>
            </a:ln>
          </c:spPr>
        </c:majorGridlines>
        <c:delete val="0"/>
        <c:numFmt formatCode="#,##0;[Red](#,##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6286187"/>
        <c:crossesAt val="1"/>
        <c:crossBetween val="between"/>
        <c:dispUnits/>
      </c:valAx>
      <c:spPr>
        <a:solidFill>
          <a:srgbClr val="CC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26"/>
          <c:w val="0.98275"/>
          <c:h val="0.946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FF"/>
              </a:solidFill>
              <a:ln w="12700">
                <a:solidFill>
                  <a:srgbClr val="000000"/>
                </a:solidFill>
              </a:ln>
            </c:spPr>
          </c:dPt>
          <c:dPt>
            <c:idx val="1"/>
            <c:invertIfNegative val="0"/>
            <c:spPr>
              <a:solidFill>
                <a:srgbClr val="FF00FF"/>
              </a:solidFill>
              <a:ln w="12700">
                <a:solidFill>
                  <a:srgbClr val="000000"/>
                </a:solidFill>
              </a:ln>
            </c:spPr>
          </c:dPt>
          <c:dPt>
            <c:idx val="2"/>
            <c:invertIfNegative val="0"/>
            <c:spPr>
              <a:solidFill>
                <a:srgbClr val="FF00FF"/>
              </a:solidFill>
              <a:ln w="12700">
                <a:solidFill>
                  <a:srgbClr val="000000"/>
                </a:solidFill>
              </a:ln>
            </c:spPr>
          </c:dPt>
          <c:dPt>
            <c:idx val="3"/>
            <c:invertIfNegative val="0"/>
            <c:spPr>
              <a:solidFill>
                <a:srgbClr val="FF00FF"/>
              </a:solidFill>
              <a:ln w="12700">
                <a:solidFill>
                  <a:srgbClr val="000000"/>
                </a:solidFill>
              </a:ln>
            </c:spPr>
          </c:dPt>
          <c:dPt>
            <c:idx val="4"/>
            <c:invertIfNegative val="0"/>
            <c:spPr>
              <a:solidFill>
                <a:srgbClr val="FF00FF"/>
              </a:solidFill>
              <a:ln w="12700">
                <a:solidFill>
                  <a:srgbClr val="000000"/>
                </a:solidFill>
              </a:ln>
            </c:spPr>
          </c:dPt>
          <c:dPt>
            <c:idx val="5"/>
            <c:invertIfNegative val="0"/>
            <c:spPr>
              <a:solidFill>
                <a:srgbClr val="FFCC00"/>
              </a:solidFill>
              <a:ln w="12700">
                <a:solidFill>
                  <a:srgbClr val="000000"/>
                </a:solidFill>
              </a:ln>
            </c:spPr>
          </c:dPt>
          <c:dPt>
            <c:idx val="6"/>
            <c:invertIfNegative val="0"/>
            <c:spPr>
              <a:solidFill>
                <a:srgbClr val="FFCC00"/>
              </a:solidFill>
              <a:ln w="12700">
                <a:solidFill>
                  <a:srgbClr val="000000"/>
                </a:solidFill>
              </a:ln>
            </c:spPr>
          </c:dPt>
          <c:dPt>
            <c:idx val="7"/>
            <c:invertIfNegative val="0"/>
            <c:spPr>
              <a:solidFill>
                <a:srgbClr val="FFCC00"/>
              </a:solidFill>
              <a:ln w="12700">
                <a:solidFill>
                  <a:srgbClr val="000000"/>
                </a:solidFill>
              </a:ln>
            </c:spPr>
          </c:dPt>
          <c:dPt>
            <c:idx val="8"/>
            <c:invertIfNegative val="0"/>
            <c:spPr>
              <a:solidFill>
                <a:srgbClr val="99CC00"/>
              </a:solidFill>
              <a:ln w="12700">
                <a:solidFill>
                  <a:srgbClr val="000000"/>
                </a:solidFill>
              </a:ln>
            </c:spPr>
          </c:dPt>
          <c:dPt>
            <c:idx val="9"/>
            <c:invertIfNegative val="0"/>
            <c:spPr>
              <a:solidFill>
                <a:srgbClr val="99CC00"/>
              </a:solidFill>
              <a:ln w="12700">
                <a:solidFill>
                  <a:srgbClr val="000000"/>
                </a:solidFill>
              </a:ln>
            </c:spPr>
          </c:dPt>
          <c:dPt>
            <c:idx val="10"/>
            <c:invertIfNegative val="0"/>
            <c:spPr>
              <a:solidFill>
                <a:srgbClr val="99CC00"/>
              </a:solidFill>
              <a:ln w="12700">
                <a:solidFill>
                  <a:srgbClr val="000000"/>
                </a:solidFill>
              </a:ln>
            </c:spPr>
          </c:dPt>
          <c:dPt>
            <c:idx val="11"/>
            <c:invertIfNegative val="0"/>
            <c:spPr>
              <a:solidFill>
                <a:srgbClr val="339966"/>
              </a:solidFill>
              <a:ln w="12700">
                <a:solidFill>
                  <a:srgbClr val="000000"/>
                </a:solidFill>
              </a:ln>
            </c:spPr>
          </c:dPt>
          <c:dPt>
            <c:idx val="12"/>
            <c:invertIfNegative val="0"/>
            <c:spPr>
              <a:solidFill>
                <a:srgbClr val="339966"/>
              </a:solidFill>
              <a:ln w="12700">
                <a:solidFill>
                  <a:srgbClr val="000000"/>
                </a:solidFill>
              </a:ln>
            </c:spPr>
          </c:dPt>
          <c:dPt>
            <c:idx val="13"/>
            <c:invertIfNegative val="0"/>
            <c:spPr>
              <a:solidFill>
                <a:srgbClr val="339966"/>
              </a:solidFill>
              <a:ln w="12700">
                <a:solidFill>
                  <a:srgbClr val="000000"/>
                </a:solidFill>
              </a:ln>
            </c:spPr>
          </c:dPt>
          <c:dPt>
            <c:idx val="14"/>
            <c:invertIfNegative val="0"/>
            <c:spPr>
              <a:solidFill>
                <a:srgbClr val="339966"/>
              </a:solidFill>
              <a:ln w="12700">
                <a:solidFill>
                  <a:srgbClr val="000000"/>
                </a:solidFill>
              </a:ln>
            </c:spPr>
          </c:dPt>
          <c:dPt>
            <c:idx val="15"/>
            <c:invertIfNegative val="0"/>
            <c:spPr>
              <a:solidFill>
                <a:srgbClr val="33CCCC"/>
              </a:solidFill>
              <a:ln w="12700">
                <a:solidFill>
                  <a:srgbClr val="000000"/>
                </a:solidFill>
              </a:ln>
            </c:spPr>
          </c:dPt>
          <c:dPt>
            <c:idx val="16"/>
            <c:invertIfNegative val="0"/>
            <c:spPr>
              <a:solidFill>
                <a:srgbClr val="33CCCC"/>
              </a:solidFill>
              <a:ln w="12700">
                <a:solidFill>
                  <a:srgbClr val="000000"/>
                </a:solidFill>
              </a:ln>
            </c:spPr>
          </c:dPt>
          <c:dPt>
            <c:idx val="17"/>
            <c:invertIfNegative val="0"/>
            <c:spPr>
              <a:solidFill>
                <a:srgbClr val="33CCCC"/>
              </a:solidFill>
              <a:ln w="12700">
                <a:solidFill>
                  <a:srgbClr val="000000"/>
                </a:solidFill>
              </a:ln>
            </c:spPr>
          </c:dPt>
          <c:dPt>
            <c:idx val="18"/>
            <c:invertIfNegative val="0"/>
            <c:spPr>
              <a:solidFill>
                <a:srgbClr val="33CCCC"/>
              </a:solidFill>
              <a:ln w="12700">
                <a:solidFill>
                  <a:srgbClr val="000000"/>
                </a:solidFill>
              </a:ln>
            </c:spPr>
          </c:dPt>
          <c:dPt>
            <c:idx val="19"/>
            <c:invertIfNegative val="0"/>
            <c:spPr>
              <a:solidFill>
                <a:srgbClr val="3366FF"/>
              </a:solidFill>
              <a:ln w="12700">
                <a:solidFill>
                  <a:srgbClr val="000000"/>
                </a:solidFill>
              </a:ln>
            </c:spPr>
          </c:dPt>
          <c:dPt>
            <c:idx val="20"/>
            <c:invertIfNegative val="0"/>
            <c:spPr>
              <a:solidFill>
                <a:srgbClr val="3366FF"/>
              </a:solidFill>
              <a:ln w="12700">
                <a:solidFill>
                  <a:srgbClr val="000000"/>
                </a:solidFill>
              </a:ln>
            </c:spPr>
          </c:dPt>
          <c:dPt>
            <c:idx val="21"/>
            <c:invertIfNegative val="0"/>
            <c:spPr>
              <a:solidFill>
                <a:srgbClr val="3366FF"/>
              </a:solidFill>
              <a:ln w="12700">
                <a:solidFill>
                  <a:srgbClr val="000000"/>
                </a:solidFill>
              </a:ln>
            </c:spPr>
          </c:dPt>
          <c:dPt>
            <c:idx val="22"/>
            <c:invertIfNegative val="0"/>
            <c:spPr>
              <a:solidFill>
                <a:srgbClr val="3366FF"/>
              </a:solidFill>
              <a:ln w="12700">
                <a:solidFill>
                  <a:srgbClr val="000000"/>
                </a:solidFill>
              </a:ln>
            </c:spPr>
          </c:dPt>
          <c:dPt>
            <c:idx val="23"/>
            <c:invertIfNegative val="0"/>
            <c:spPr>
              <a:solidFill>
                <a:srgbClr val="993366"/>
              </a:solidFill>
              <a:ln w="12700">
                <a:solidFill>
                  <a:srgbClr val="000000"/>
                </a:solidFill>
              </a:ln>
            </c:spPr>
          </c:dPt>
          <c:dPt>
            <c:idx val="24"/>
            <c:invertIfNegative val="0"/>
            <c:spPr>
              <a:solidFill>
                <a:srgbClr val="993366"/>
              </a:solidFill>
              <a:ln w="12700">
                <a:solidFill>
                  <a:srgbClr val="000000"/>
                </a:solidFill>
              </a:ln>
            </c:spPr>
          </c:dPt>
          <c:dPt>
            <c:idx val="25"/>
            <c:invertIfNegative val="0"/>
            <c:spPr>
              <a:solidFill>
                <a:srgbClr val="808080"/>
              </a:solidFill>
              <a:ln w="12700">
                <a:solidFill>
                  <a:srgbClr val="000000"/>
                </a:solidFill>
              </a:ln>
            </c:spPr>
          </c:dPt>
          <c:dPt>
            <c:idx val="26"/>
            <c:invertIfNegative val="0"/>
            <c:spPr>
              <a:solidFill>
                <a:srgbClr val="808080"/>
              </a:solidFill>
              <a:ln w="12700">
                <a:solidFill>
                  <a:srgbClr val="000000"/>
                </a:solidFill>
              </a:ln>
            </c:spPr>
          </c:dPt>
          <c:dLbls>
            <c:dLbl>
              <c:idx val="0"/>
              <c:txPr>
                <a:bodyPr vert="horz" rot="0" anchor="ctr"/>
                <a:lstStyle/>
                <a:p>
                  <a:pPr algn="ctr">
                    <a:defRPr lang="en-US" cap="none" sz="800" b="1" i="0" u="none" baseline="0">
                      <a:solidFill>
                        <a:srgbClr val="FF0000"/>
                      </a:solidFill>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800" b="1" i="0" u="none" baseline="0">
                      <a:solidFill>
                        <a:srgbClr val="FF0000"/>
                      </a:solidFill>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800" b="1" i="0" u="none" baseline="0">
                      <a:solidFill>
                        <a:srgbClr val="FF0000"/>
                      </a:solidFill>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800" b="1" i="0" u="none" baseline="0">
                      <a:solidFill>
                        <a:srgbClr val="FF0000"/>
                      </a:solidFill>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800" b="1" i="0" u="none" baseline="0">
                      <a:solidFill>
                        <a:srgbClr val="FF0000"/>
                      </a:solidFill>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dLbl>
              <c:idx val="5"/>
              <c:txPr>
                <a:bodyPr vert="horz" rot="0" anchor="ctr"/>
                <a:lstStyle/>
                <a:p>
                  <a:pPr algn="ctr">
                    <a:defRPr lang="en-US" cap="none" sz="800" b="1" i="0" u="none" baseline="0">
                      <a:solidFill>
                        <a:srgbClr val="FF0000"/>
                      </a:solidFill>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dLbl>
              <c:idx val="6"/>
              <c:txPr>
                <a:bodyPr vert="horz" rot="0" anchor="ctr"/>
                <a:lstStyle/>
                <a:p>
                  <a:pPr algn="ctr">
                    <a:defRPr lang="en-US" cap="none" sz="800" b="1" i="0" u="none" baseline="0">
                      <a:solidFill>
                        <a:srgbClr val="FF0000"/>
                      </a:solidFill>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dLbl>
              <c:idx val="7"/>
              <c:txPr>
                <a:bodyPr vert="horz" rot="0" anchor="ctr"/>
                <a:lstStyle/>
                <a:p>
                  <a:pPr algn="ctr">
                    <a:defRPr lang="en-US" cap="none" sz="800" b="1" i="0" u="none" baseline="0">
                      <a:solidFill>
                        <a:srgbClr val="FF0000"/>
                      </a:solidFill>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dLbl>
              <c:idx val="8"/>
              <c:txPr>
                <a:bodyPr vert="horz" rot="0" anchor="ctr"/>
                <a:lstStyle/>
                <a:p>
                  <a:pPr algn="ctr">
                    <a:defRPr lang="en-US" cap="none" sz="800" b="1" i="0" u="none" baseline="0">
                      <a:solidFill>
                        <a:srgbClr val="FF0000"/>
                      </a:solidFill>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dLbl>
              <c:idx val="9"/>
              <c:txPr>
                <a:bodyPr vert="horz" rot="0" anchor="ctr"/>
                <a:lstStyle/>
                <a:p>
                  <a:pPr algn="ctr">
                    <a:defRPr lang="en-US" cap="none" sz="800" b="1" i="0" u="none" baseline="0">
                      <a:solidFill>
                        <a:srgbClr val="FF0000"/>
                      </a:solidFill>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dLbl>
              <c:idx val="10"/>
              <c:txPr>
                <a:bodyPr vert="horz" rot="0" anchor="ctr"/>
                <a:lstStyle/>
                <a:p>
                  <a:pPr algn="ctr">
                    <a:defRPr lang="en-US" cap="none" sz="800" b="1" i="0" u="none" baseline="0">
                      <a:solidFill>
                        <a:srgbClr val="FF0000"/>
                      </a:solidFill>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dLbl>
              <c:idx val="11"/>
              <c:txPr>
                <a:bodyPr vert="horz" rot="0" anchor="ctr"/>
                <a:lstStyle/>
                <a:p>
                  <a:pPr algn="ctr">
                    <a:defRPr lang="en-US" cap="none" sz="800" b="1" i="0" u="none" baseline="0">
                      <a:solidFill>
                        <a:srgbClr val="FF0000"/>
                      </a:solidFill>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dLbl>
              <c:idx val="12"/>
              <c:txPr>
                <a:bodyPr vert="horz" rot="0" anchor="ctr"/>
                <a:lstStyle/>
                <a:p>
                  <a:pPr algn="ctr">
                    <a:defRPr lang="en-US" cap="none" sz="800" b="1" i="0" u="none" baseline="0">
                      <a:solidFill>
                        <a:srgbClr val="FF0000"/>
                      </a:solidFill>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dLbl>
              <c:idx val="13"/>
              <c:txPr>
                <a:bodyPr vert="horz" rot="0" anchor="ctr"/>
                <a:lstStyle/>
                <a:p>
                  <a:pPr algn="ctr">
                    <a:defRPr lang="en-US" cap="none" sz="800" b="1" i="0" u="none" baseline="0">
                      <a:solidFill>
                        <a:srgbClr val="FF0000"/>
                      </a:solidFill>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dLbl>
              <c:idx val="14"/>
              <c:txPr>
                <a:bodyPr vert="horz" rot="0" anchor="ctr"/>
                <a:lstStyle/>
                <a:p>
                  <a:pPr algn="ctr">
                    <a:defRPr lang="en-US" cap="none" sz="800" b="1" i="0" u="none" baseline="0">
                      <a:solidFill>
                        <a:srgbClr val="FF0000"/>
                      </a:solidFill>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dLbl>
              <c:idx val="15"/>
              <c:txPr>
                <a:bodyPr vert="horz" rot="0" anchor="ctr"/>
                <a:lstStyle/>
                <a:p>
                  <a:pPr algn="ctr">
                    <a:defRPr lang="en-US" cap="none" sz="800" b="1" i="0" u="none" baseline="0">
                      <a:solidFill>
                        <a:srgbClr val="FF0000"/>
                      </a:solidFill>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dLbl>
              <c:idx val="16"/>
              <c:txPr>
                <a:bodyPr vert="horz" rot="0" anchor="ctr"/>
                <a:lstStyle/>
                <a:p>
                  <a:pPr algn="ctr">
                    <a:defRPr lang="en-US" cap="none" sz="800" b="1" i="0" u="none" baseline="0">
                      <a:solidFill>
                        <a:srgbClr val="FF0000"/>
                      </a:solidFill>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dLbl>
              <c:idx val="17"/>
              <c:txPr>
                <a:bodyPr vert="horz" rot="0" anchor="ctr"/>
                <a:lstStyle/>
                <a:p>
                  <a:pPr algn="ctr">
                    <a:defRPr lang="en-US" cap="none" sz="800" b="1" i="0" u="none" baseline="0">
                      <a:solidFill>
                        <a:srgbClr val="FF0000"/>
                      </a:solidFill>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dLbl>
              <c:idx val="18"/>
              <c:txPr>
                <a:bodyPr vert="horz" rot="0" anchor="ctr"/>
                <a:lstStyle/>
                <a:p>
                  <a:pPr algn="ctr">
                    <a:defRPr lang="en-US" cap="none" sz="800" b="1" i="0" u="none" baseline="0">
                      <a:solidFill>
                        <a:srgbClr val="FF0000"/>
                      </a:solidFill>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dLbl>
              <c:idx val="19"/>
              <c:txPr>
                <a:bodyPr vert="horz" rot="0" anchor="ctr"/>
                <a:lstStyle/>
                <a:p>
                  <a:pPr algn="ctr">
                    <a:defRPr lang="en-US" cap="none" sz="800" b="1" i="0" u="none" baseline="0">
                      <a:solidFill>
                        <a:srgbClr val="FF0000"/>
                      </a:solidFill>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dLbl>
              <c:idx val="20"/>
              <c:txPr>
                <a:bodyPr vert="horz" rot="0" anchor="ctr"/>
                <a:lstStyle/>
                <a:p>
                  <a:pPr algn="ctr">
                    <a:defRPr lang="en-US" cap="none" sz="800" b="1" i="0" u="none" baseline="0">
                      <a:solidFill>
                        <a:srgbClr val="FF0000"/>
                      </a:solidFill>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dLbl>
              <c:idx val="21"/>
              <c:txPr>
                <a:bodyPr vert="horz" rot="0" anchor="ctr"/>
                <a:lstStyle/>
                <a:p>
                  <a:pPr algn="ctr">
                    <a:defRPr lang="en-US" cap="none" sz="800" b="1" i="0" u="none" baseline="0">
                      <a:solidFill>
                        <a:srgbClr val="FF0000"/>
                      </a:solidFill>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dLbl>
              <c:idx val="22"/>
              <c:txPr>
                <a:bodyPr vert="horz" rot="0" anchor="ctr"/>
                <a:lstStyle/>
                <a:p>
                  <a:pPr algn="ctr">
                    <a:defRPr lang="en-US" cap="none" sz="800" b="1" i="0" u="none" baseline="0">
                      <a:solidFill>
                        <a:srgbClr val="FF0000"/>
                      </a:solidFill>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dLbl>
              <c:idx val="23"/>
              <c:txPr>
                <a:bodyPr vert="horz" rot="0" anchor="ctr"/>
                <a:lstStyle/>
                <a:p>
                  <a:pPr algn="ctr">
                    <a:defRPr lang="en-US" cap="none" sz="800" b="1" i="0" u="none" baseline="0">
                      <a:solidFill>
                        <a:srgbClr val="FF0000"/>
                      </a:solidFill>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dLbl>
              <c:idx val="24"/>
              <c:txPr>
                <a:bodyPr vert="horz" rot="0" anchor="ctr"/>
                <a:lstStyle/>
                <a:p>
                  <a:pPr algn="ctr">
                    <a:defRPr lang="en-US" cap="none" sz="800" b="1" i="0" u="none" baseline="0">
                      <a:solidFill>
                        <a:srgbClr val="FF0000"/>
                      </a:solidFill>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dLbl>
              <c:idx val="25"/>
              <c:txPr>
                <a:bodyPr vert="horz" rot="0" anchor="ctr"/>
                <a:lstStyle/>
                <a:p>
                  <a:pPr algn="ctr">
                    <a:defRPr lang="en-US" cap="none" sz="800" b="1" i="0" u="none" baseline="0">
                      <a:solidFill>
                        <a:srgbClr val="FF0000"/>
                      </a:solidFill>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dLbl>
              <c:idx val="26"/>
              <c:txPr>
                <a:bodyPr vert="horz" rot="0" anchor="ctr"/>
                <a:lstStyle/>
                <a:p>
                  <a:pPr algn="ctr">
                    <a:defRPr lang="en-US" cap="none" sz="800" b="1" i="0" u="none" baseline="0">
                      <a:solidFill>
                        <a:srgbClr val="FF0000"/>
                      </a:solidFill>
                      <a:latin typeface="ＭＳ Ｐゴシック"/>
                      <a:ea typeface="ＭＳ Ｐゴシック"/>
                      <a:cs typeface="ＭＳ Ｐゴシック"/>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800"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Percent val="0"/>
          </c:dLbls>
          <c:cat>
            <c:strRef>
              <c:f>'レーダーチャート用DATA'!$C$2:$C$28</c:f>
              <c:strCache>
                <c:ptCount val="27"/>
                <c:pt idx="0">
                  <c:v>1-1</c:v>
                </c:pt>
                <c:pt idx="1">
                  <c:v>1-2</c:v>
                </c:pt>
                <c:pt idx="2">
                  <c:v>1-3</c:v>
                </c:pt>
                <c:pt idx="3">
                  <c:v>1-4</c:v>
                </c:pt>
                <c:pt idx="4">
                  <c:v>1-5</c:v>
                </c:pt>
                <c:pt idx="5">
                  <c:v>2-1</c:v>
                </c:pt>
                <c:pt idx="6">
                  <c:v>2-2</c:v>
                </c:pt>
                <c:pt idx="7">
                  <c:v>2-3</c:v>
                </c:pt>
                <c:pt idx="8">
                  <c:v>3-1</c:v>
                </c:pt>
                <c:pt idx="9">
                  <c:v>3-2</c:v>
                </c:pt>
                <c:pt idx="10">
                  <c:v>3-3</c:v>
                </c:pt>
                <c:pt idx="11">
                  <c:v>4-1</c:v>
                </c:pt>
                <c:pt idx="12">
                  <c:v>4-2</c:v>
                </c:pt>
                <c:pt idx="13">
                  <c:v>4-3</c:v>
                </c:pt>
                <c:pt idx="14">
                  <c:v>4-4</c:v>
                </c:pt>
                <c:pt idx="15">
                  <c:v>5-1</c:v>
                </c:pt>
                <c:pt idx="16">
                  <c:v>5-2</c:v>
                </c:pt>
                <c:pt idx="17">
                  <c:v>5-3</c:v>
                </c:pt>
                <c:pt idx="18">
                  <c:v>5-4</c:v>
                </c:pt>
                <c:pt idx="19">
                  <c:v>6-1</c:v>
                </c:pt>
                <c:pt idx="20">
                  <c:v>6-2</c:v>
                </c:pt>
                <c:pt idx="21">
                  <c:v>6-3</c:v>
                </c:pt>
                <c:pt idx="22">
                  <c:v>6-4</c:v>
                </c:pt>
                <c:pt idx="23">
                  <c:v>7-1</c:v>
                </c:pt>
                <c:pt idx="24">
                  <c:v>7-2</c:v>
                </c:pt>
                <c:pt idx="25">
                  <c:v>8-1</c:v>
                </c:pt>
                <c:pt idx="26">
                  <c:v>8-2</c:v>
                </c:pt>
              </c:strCache>
            </c:strRef>
          </c:cat>
          <c:val>
            <c:numRef>
              <c:f>'レーダーチャート用DATA'!$E$2:$E$28</c:f>
              <c:numCache>
                <c:ptCount val="27"/>
                <c:pt idx="0">
                  <c:v>4</c:v>
                </c:pt>
                <c:pt idx="1">
                  <c:v>4.333333333333333</c:v>
                </c:pt>
                <c:pt idx="2">
                  <c:v>2</c:v>
                </c:pt>
                <c:pt idx="3">
                  <c:v>5</c:v>
                </c:pt>
                <c:pt idx="4">
                  <c:v>4.666666666666667</c:v>
                </c:pt>
                <c:pt idx="5">
                  <c:v>4.416666666666666</c:v>
                </c:pt>
                <c:pt idx="6">
                  <c:v>4</c:v>
                </c:pt>
                <c:pt idx="7">
                  <c:v>4.6</c:v>
                </c:pt>
                <c:pt idx="8">
                  <c:v>5</c:v>
                </c:pt>
                <c:pt idx="9">
                  <c:v>5</c:v>
                </c:pt>
                <c:pt idx="10">
                  <c:v>3.5</c:v>
                </c:pt>
                <c:pt idx="11">
                  <c:v>5</c:v>
                </c:pt>
                <c:pt idx="12">
                  <c:v>4</c:v>
                </c:pt>
                <c:pt idx="13">
                  <c:v>5</c:v>
                </c:pt>
                <c:pt idx="14">
                  <c:v>4</c:v>
                </c:pt>
                <c:pt idx="15">
                  <c:v>4</c:v>
                </c:pt>
                <c:pt idx="16">
                  <c:v>5</c:v>
                </c:pt>
                <c:pt idx="17">
                  <c:v>5</c:v>
                </c:pt>
                <c:pt idx="18">
                  <c:v>5</c:v>
                </c:pt>
                <c:pt idx="19">
                  <c:v>4.25</c:v>
                </c:pt>
                <c:pt idx="20">
                  <c:v>4</c:v>
                </c:pt>
                <c:pt idx="21">
                  <c:v>4.25</c:v>
                </c:pt>
                <c:pt idx="22">
                  <c:v>5</c:v>
                </c:pt>
                <c:pt idx="23">
                  <c:v>4.6</c:v>
                </c:pt>
                <c:pt idx="24">
                  <c:v>4.666666666666667</c:v>
                </c:pt>
                <c:pt idx="25">
                  <c:v>5</c:v>
                </c:pt>
                <c:pt idx="26">
                  <c:v>5</c:v>
                </c:pt>
              </c:numCache>
            </c:numRef>
          </c:val>
        </c:ser>
        <c:axId val="56945205"/>
        <c:axId val="42744798"/>
      </c:barChart>
      <c:catAx>
        <c:axId val="56945205"/>
        <c:scaling>
          <c:orientation val="minMax"/>
        </c:scaling>
        <c:axPos val="b"/>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0" b="1" i="0" u="none" baseline="0">
                <a:solidFill>
                  <a:srgbClr val="000000"/>
                </a:solidFill>
                <a:latin typeface="ＭＳ Ｐゴシック"/>
                <a:ea typeface="ＭＳ Ｐゴシック"/>
                <a:cs typeface="ＭＳ Ｐゴシック"/>
              </a:defRPr>
            </a:pPr>
          </a:p>
        </c:txPr>
        <c:crossAx val="42744798"/>
        <c:crosses val="autoZero"/>
        <c:auto val="1"/>
        <c:lblOffset val="100"/>
        <c:tickLblSkip val="1"/>
        <c:noMultiLvlLbl val="0"/>
      </c:catAx>
      <c:valAx>
        <c:axId val="42744798"/>
        <c:scaling>
          <c:orientation val="minMax"/>
          <c:max val="5"/>
        </c:scaling>
        <c:axPos val="l"/>
        <c:majorGridlines>
          <c:spPr>
            <a:ln w="3175">
              <a:solidFill>
                <a:srgbClr val="000000"/>
              </a:solidFill>
            </a:ln>
          </c:spPr>
        </c:majorGridlines>
        <c:delete val="0"/>
        <c:numFmt formatCode="#,##0_ ;[Red]\-#,##0\ " sourceLinked="0"/>
        <c:majorTickMark val="in"/>
        <c:minorTickMark val="none"/>
        <c:tickLblPos val="nextTo"/>
        <c:spPr>
          <a:ln w="3175">
            <a:solidFill>
              <a:srgbClr val="000000"/>
            </a:solidFill>
          </a:ln>
        </c:spPr>
        <c:txPr>
          <a:bodyPr vert="horz" rot="0"/>
          <a:lstStyle/>
          <a:p>
            <a:pPr>
              <a:defRPr lang="en-US" cap="none" sz="1025" b="1" i="0" u="none" baseline="0">
                <a:solidFill>
                  <a:srgbClr val="000000"/>
                </a:solidFill>
                <a:latin typeface="ＭＳ Ｐゴシック"/>
                <a:ea typeface="ＭＳ Ｐゴシック"/>
                <a:cs typeface="ＭＳ Ｐゴシック"/>
              </a:defRPr>
            </a:pPr>
          </a:p>
        </c:txPr>
        <c:crossAx val="56945205"/>
        <c:crossesAt val="1"/>
        <c:crossBetween val="between"/>
        <c:dispUnits/>
        <c:majorUnit val="1"/>
      </c:valAx>
      <c:spPr>
        <a:solidFill>
          <a:srgbClr val="CCFFCC"/>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1" u="none" baseline="0">
                <a:solidFill>
                  <a:srgbClr val="000000"/>
                </a:solidFill>
                <a:latin typeface="ＭＳ Ｐゴシック"/>
                <a:ea typeface="ＭＳ Ｐゴシック"/>
                <a:cs typeface="ＭＳ Ｐゴシック"/>
              </a:rPr>
              <a:t>セルフチェック分析結果</a:t>
            </a:r>
          </a:p>
        </c:rich>
      </c:tx>
      <c:layout>
        <c:manualLayout>
          <c:xMode val="factor"/>
          <c:yMode val="factor"/>
          <c:x val="-0.01175"/>
          <c:y val="0"/>
        </c:manualLayout>
      </c:layout>
      <c:spPr>
        <a:noFill/>
        <a:ln>
          <a:noFill/>
        </a:ln>
      </c:spPr>
    </c:title>
    <c:plotArea>
      <c:layout>
        <c:manualLayout>
          <c:xMode val="edge"/>
          <c:yMode val="edge"/>
          <c:x val="0.27375"/>
          <c:y val="0.239"/>
          <c:w val="0.44875"/>
          <c:h val="0.62725"/>
        </c:manualLayout>
      </c:layout>
      <c:radarChart>
        <c:radarStyle val="filled"/>
        <c:varyColors val="0"/>
        <c:ser>
          <c:idx val="0"/>
          <c:order val="0"/>
          <c:spPr>
            <a:solidFill>
              <a:srgbClr val="9999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txPr>
              <a:bodyPr vert="horz" rot="0" anchor="ctr"/>
              <a:lstStyle/>
              <a:p>
                <a:pPr algn="ctr">
                  <a:defRPr lang="en-US" cap="none" sz="800"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Percent val="0"/>
          </c:dLbls>
          <c:cat>
            <c:strRef>
              <c:f>'レーダーチャート用DATA'!$B$30:$B$37</c:f>
              <c:strCache>
                <c:ptCount val="8"/>
                <c:pt idx="0">
                  <c:v>1.統括管理</c:v>
                </c:pt>
                <c:pt idx="1">
                  <c:v>2.企画・計画</c:v>
                </c:pt>
                <c:pt idx="2">
                  <c:v>3.財務</c:v>
                </c:pt>
                <c:pt idx="3">
                  <c:v>4.契約</c:v>
                </c:pt>
                <c:pt idx="4">
                  <c:v>5.整備</c:v>
                </c:pt>
                <c:pt idx="5">
                  <c:v>6.管理運営</c:v>
                </c:pt>
                <c:pt idx="6">
                  <c:v>7.評価</c:v>
                </c:pt>
                <c:pt idx="7">
                  <c:v>8.情報管理</c:v>
                </c:pt>
              </c:strCache>
            </c:strRef>
          </c:cat>
          <c:val>
            <c:numRef>
              <c:f>'レーダーチャート用DATA'!$E$30:$E$37</c:f>
              <c:numCache>
                <c:ptCount val="8"/>
                <c:pt idx="0">
                  <c:v>4</c:v>
                </c:pt>
                <c:pt idx="1">
                  <c:v>4.338888888888889</c:v>
                </c:pt>
                <c:pt idx="2">
                  <c:v>4.5</c:v>
                </c:pt>
                <c:pt idx="3">
                  <c:v>4.5</c:v>
                </c:pt>
                <c:pt idx="4">
                  <c:v>4.75</c:v>
                </c:pt>
                <c:pt idx="5">
                  <c:v>4.375</c:v>
                </c:pt>
                <c:pt idx="6">
                  <c:v>4.633333333333333</c:v>
                </c:pt>
                <c:pt idx="7">
                  <c:v>5</c:v>
                </c:pt>
              </c:numCache>
            </c:numRef>
          </c:val>
        </c:ser>
        <c:axId val="49158863"/>
        <c:axId val="39776584"/>
      </c:radarChart>
      <c:catAx>
        <c:axId val="49158863"/>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1" i="0" u="none" baseline="0">
                <a:solidFill>
                  <a:srgbClr val="000000"/>
                </a:solidFill>
                <a:latin typeface="ＭＳ Ｐゴシック"/>
                <a:ea typeface="ＭＳ Ｐゴシック"/>
                <a:cs typeface="ＭＳ Ｐゴシック"/>
              </a:defRPr>
            </a:pPr>
          </a:p>
        </c:txPr>
        <c:crossAx val="39776584"/>
        <c:crosses val="autoZero"/>
        <c:auto val="0"/>
        <c:lblOffset val="100"/>
        <c:tickLblSkip val="1"/>
        <c:noMultiLvlLbl val="0"/>
      </c:catAx>
      <c:valAx>
        <c:axId val="39776584"/>
        <c:scaling>
          <c:orientation val="minMax"/>
          <c:max val="5"/>
        </c:scaling>
        <c:axPos val="l"/>
        <c:majorGridlines>
          <c:spPr>
            <a:ln w="3175">
              <a:solidFill>
                <a:srgbClr val="000000"/>
              </a:solidFill>
            </a:ln>
          </c:spPr>
        </c:majorGridlines>
        <c:delete val="0"/>
        <c:numFmt formatCode="0_ "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ＭＳ Ｐゴシック"/>
                <a:ea typeface="ＭＳ Ｐゴシック"/>
                <a:cs typeface="ＭＳ Ｐゴシック"/>
              </a:defRPr>
            </a:pPr>
          </a:p>
        </c:txPr>
        <c:crossAx val="49158863"/>
        <c:crossesAt val="1"/>
        <c:crossBetween val="between"/>
        <c:dispUnits/>
      </c:valAx>
      <c:spPr>
        <a:noFill/>
        <a:ln>
          <a:noFill/>
        </a:ln>
      </c:spPr>
    </c:plotArea>
    <c:plotVisOnly val="1"/>
    <c:dispBlanksAs val="gap"/>
    <c:showDLblsOverMax val="0"/>
  </c:chart>
  <c:spPr>
    <a:solidFill>
      <a:srgbClr val="FFFFCC"/>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3325"/>
          <c:y val="-0.019"/>
        </c:manualLayout>
      </c:layout>
      <c:spPr>
        <a:noFill/>
        <a:ln>
          <a:noFill/>
        </a:ln>
      </c:spPr>
      <c:txPr>
        <a:bodyPr vert="horz" rot="0"/>
        <a:lstStyle/>
        <a:p>
          <a:pPr>
            <a:defRPr lang="en-US" cap="none" sz="850" b="1" i="1" u="none" baseline="0">
              <a:solidFill>
                <a:srgbClr val="FF00FF"/>
              </a:solidFill>
              <a:latin typeface="ＭＳ Ｐゴシック"/>
              <a:ea typeface="ＭＳ Ｐゴシック"/>
              <a:cs typeface="ＭＳ Ｐゴシック"/>
            </a:defRPr>
          </a:pPr>
        </a:p>
      </c:txPr>
    </c:title>
    <c:plotArea>
      <c:layout>
        <c:manualLayout>
          <c:xMode val="edge"/>
          <c:yMode val="edge"/>
          <c:x val="0.22275"/>
          <c:y val="0.32875"/>
          <c:w val="0.5685"/>
          <c:h val="0.56025"/>
        </c:manualLayout>
      </c:layout>
      <c:radarChart>
        <c:radarStyle val="marker"/>
        <c:varyColors val="0"/>
        <c:ser>
          <c:idx val="0"/>
          <c:order val="0"/>
          <c:tx>
            <c:strRef>
              <c:f>'レーダーチャート用DATA'!$B$2</c:f>
              <c:strCache>
                <c:ptCount val="1"/>
                <c:pt idx="0">
                  <c:v>1.統括管理</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0080"/>
              </a:solidFill>
              <a:ln>
                <a:solidFill>
                  <a:srgbClr val="000080"/>
                </a:solidFill>
              </a:ln>
            </c:spPr>
          </c:marker>
          <c:dLbls>
            <c:numFmt formatCode="General" sourceLinked="1"/>
            <c:txPr>
              <a:bodyPr vert="horz" rot="0" anchor="ctr"/>
              <a:lstStyle/>
              <a:p>
                <a:pPr algn="ctr">
                  <a:defRPr lang="en-US" cap="none" sz="600"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Percent val="0"/>
          </c:dLbls>
          <c:cat>
            <c:strRef>
              <c:f>'レーダーチャート用DATA'!$C$2:$C$6</c:f>
              <c:strCache>
                <c:ptCount val="5"/>
                <c:pt idx="0">
                  <c:v>1-1</c:v>
                </c:pt>
                <c:pt idx="1">
                  <c:v>1-2</c:v>
                </c:pt>
                <c:pt idx="2">
                  <c:v>1-3</c:v>
                </c:pt>
                <c:pt idx="3">
                  <c:v>1-4</c:v>
                </c:pt>
                <c:pt idx="4">
                  <c:v>1-5</c:v>
                </c:pt>
              </c:strCache>
            </c:strRef>
          </c:cat>
          <c:val>
            <c:numRef>
              <c:f>'レーダーチャート用DATA'!$E$2:$E$6</c:f>
              <c:numCache>
                <c:ptCount val="5"/>
                <c:pt idx="0">
                  <c:v>4</c:v>
                </c:pt>
                <c:pt idx="1">
                  <c:v>4.333333333333333</c:v>
                </c:pt>
                <c:pt idx="2">
                  <c:v>2</c:v>
                </c:pt>
                <c:pt idx="3">
                  <c:v>5</c:v>
                </c:pt>
                <c:pt idx="4">
                  <c:v>4.666666666666667</c:v>
                </c:pt>
              </c:numCache>
            </c:numRef>
          </c:val>
        </c:ser>
        <c:axId val="22444937"/>
        <c:axId val="677842"/>
      </c:radarChart>
      <c:catAx>
        <c:axId val="22444937"/>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FF0000"/>
                </a:solidFill>
                <a:latin typeface="ＭＳ Ｐゴシック"/>
                <a:ea typeface="ＭＳ Ｐゴシック"/>
                <a:cs typeface="ＭＳ Ｐゴシック"/>
              </a:defRPr>
            </a:pPr>
          </a:p>
        </c:txPr>
        <c:crossAx val="677842"/>
        <c:crosses val="autoZero"/>
        <c:auto val="0"/>
        <c:lblOffset val="100"/>
        <c:tickLblSkip val="1"/>
        <c:noMultiLvlLbl val="0"/>
      </c:catAx>
      <c:valAx>
        <c:axId val="677842"/>
        <c:scaling>
          <c:orientation val="minMax"/>
          <c:max val="5"/>
        </c:scaling>
        <c:axPos val="l"/>
        <c:majorGridlines>
          <c:spPr>
            <a:ln w="3175">
              <a:solidFill>
                <a:srgbClr val="000000"/>
              </a:solidFill>
            </a:ln>
          </c:spPr>
        </c:majorGridlines>
        <c:delete val="0"/>
        <c:numFmt formatCode="#,##0_ ;[Red]\-#,##0\ "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2444937"/>
        <c:crossesAt val="1"/>
        <c:crossBetween val="between"/>
        <c:dispUnits/>
      </c:valAx>
      <c:spPr>
        <a:noFill/>
        <a:ln>
          <a:noFill/>
        </a:ln>
      </c:spPr>
    </c:plotArea>
    <c:plotVisOnly val="1"/>
    <c:dispBlanksAs val="gap"/>
    <c:showDLblsOverMax val="0"/>
  </c:chart>
  <c:spPr>
    <a:solidFill>
      <a:srgbClr val="FFFFCC"/>
    </a:solidFill>
    <a:ln w="3175">
      <a:solidFill>
        <a:srgbClr val="000000"/>
      </a:solidFill>
    </a:ln>
  </c:spPr>
  <c:txPr>
    <a:bodyPr vert="horz" rot="0"/>
    <a:lstStyle/>
    <a:p>
      <a:pPr>
        <a:defRPr lang="en-US" cap="none" sz="375" b="0" i="0" u="none" baseline="0">
          <a:solidFill>
            <a:srgbClr val="000000"/>
          </a:solidFill>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1" u="none" baseline="0">
                <a:solidFill>
                  <a:srgbClr val="FFCC00"/>
                </a:solidFill>
                <a:latin typeface="ＭＳ Ｐゴシック"/>
                <a:ea typeface="ＭＳ Ｐゴシック"/>
                <a:cs typeface="ＭＳ Ｐゴシック"/>
              </a:rPr>
              <a:t>2.</a:t>
            </a:r>
            <a:r>
              <a:rPr lang="en-US" cap="none" sz="850" b="1" i="1" u="none" baseline="0">
                <a:solidFill>
                  <a:srgbClr val="FFCC00"/>
                </a:solidFill>
                <a:latin typeface="ＭＳ Ｐゴシック"/>
                <a:ea typeface="ＭＳ Ｐゴシック"/>
                <a:cs typeface="ＭＳ Ｐゴシック"/>
              </a:rPr>
              <a:t>企画・計画</a:t>
            </a:r>
          </a:p>
        </c:rich>
      </c:tx>
      <c:layout>
        <c:manualLayout>
          <c:xMode val="factor"/>
          <c:yMode val="factor"/>
          <c:x val="0.3155"/>
          <c:y val="-0.01925"/>
        </c:manualLayout>
      </c:layout>
      <c:spPr>
        <a:noFill/>
        <a:ln>
          <a:noFill/>
        </a:ln>
      </c:spPr>
    </c:title>
    <c:plotArea>
      <c:layout>
        <c:manualLayout>
          <c:xMode val="edge"/>
          <c:yMode val="edge"/>
          <c:x val="0.2135"/>
          <c:y val="0.305"/>
          <c:w val="0.592"/>
          <c:h val="0.5835"/>
        </c:manualLayout>
      </c:layout>
      <c:radarChart>
        <c:radarStyle val="marker"/>
        <c:varyColors val="0"/>
        <c:ser>
          <c:idx val="0"/>
          <c:order val="0"/>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a:defRPr lang="en-US" cap="none" sz="425"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'レーダーチャート用DATA'!$C$7:$C$9</c:f>
              <c:strCache>
                <c:ptCount val="3"/>
                <c:pt idx="0">
                  <c:v>2-1</c:v>
                </c:pt>
                <c:pt idx="1">
                  <c:v>2-2</c:v>
                </c:pt>
                <c:pt idx="2">
                  <c:v>2-3</c:v>
                </c:pt>
              </c:strCache>
            </c:strRef>
          </c:cat>
          <c:val>
            <c:numRef>
              <c:f>'レーダーチャート用DATA'!$E$7:$E$9</c:f>
              <c:numCache>
                <c:ptCount val="3"/>
                <c:pt idx="0">
                  <c:v>4.416666666666666</c:v>
                </c:pt>
                <c:pt idx="1">
                  <c:v>4</c:v>
                </c:pt>
                <c:pt idx="2">
                  <c:v>4.6</c:v>
                </c:pt>
              </c:numCache>
            </c:numRef>
          </c:val>
        </c:ser>
        <c:axId val="6100579"/>
        <c:axId val="54905212"/>
      </c:radarChart>
      <c:catAx>
        <c:axId val="6100579"/>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FF6600"/>
                </a:solidFill>
                <a:latin typeface="ＭＳ Ｐゴシック"/>
                <a:ea typeface="ＭＳ Ｐゴシック"/>
                <a:cs typeface="ＭＳ Ｐゴシック"/>
              </a:defRPr>
            </a:pPr>
          </a:p>
        </c:txPr>
        <c:crossAx val="54905212"/>
        <c:crosses val="autoZero"/>
        <c:auto val="0"/>
        <c:lblOffset val="100"/>
        <c:tickLblSkip val="1"/>
        <c:noMultiLvlLbl val="0"/>
      </c:catAx>
      <c:valAx>
        <c:axId val="54905212"/>
        <c:scaling>
          <c:orientation val="minMax"/>
          <c:max val="5"/>
        </c:scaling>
        <c:axPos val="l"/>
        <c:majorGridlines>
          <c:spPr>
            <a:ln w="3175">
              <a:solidFill>
                <a:srgbClr val="000000"/>
              </a:solidFill>
            </a:ln>
          </c:spPr>
        </c:majorGridlines>
        <c:delete val="0"/>
        <c:numFmt formatCode="#,##0;[Red](#,##0)" sourceLinked="0"/>
        <c:majorTickMark val="cross"/>
        <c:minorTickMark val="none"/>
        <c:tickLblPos val="nextTo"/>
        <c:spPr>
          <a:ln w="3175">
            <a:solidFill>
              <a:srgbClr val="000000"/>
            </a:solidFill>
          </a:ln>
        </c:spPr>
        <c:txPr>
          <a:bodyPr vert="horz" rot="0"/>
          <a:lstStyle/>
          <a:p>
            <a:pPr>
              <a:defRPr lang="en-US" cap="none" sz="475" b="1" i="0" u="none" baseline="0">
                <a:solidFill>
                  <a:srgbClr val="000000"/>
                </a:solidFill>
                <a:latin typeface="ＭＳ Ｐゴシック"/>
                <a:ea typeface="ＭＳ Ｐゴシック"/>
                <a:cs typeface="ＭＳ Ｐゴシック"/>
              </a:defRPr>
            </a:pPr>
          </a:p>
        </c:txPr>
        <c:crossAx val="6100579"/>
        <c:crossesAt val="1"/>
        <c:crossBetween val="between"/>
        <c:dispUnits/>
        <c:majorUnit val="1"/>
      </c:valAx>
      <c:spPr>
        <a:noFill/>
        <a:ln>
          <a:noFill/>
        </a:ln>
      </c:spPr>
    </c:plotArea>
    <c:plotVisOnly val="1"/>
    <c:dispBlanksAs val="gap"/>
    <c:showDLblsOverMax val="0"/>
  </c:chart>
  <c:spPr>
    <a:solidFill>
      <a:srgbClr val="FFFFCC"/>
    </a:solidFill>
    <a:ln w="3175">
      <a:solidFill>
        <a:srgbClr val="000000"/>
      </a:solidFill>
    </a:ln>
  </c:spPr>
  <c:txPr>
    <a:bodyPr vert="horz" rot="0"/>
    <a:lstStyle/>
    <a:p>
      <a:pPr>
        <a:defRPr lang="en-US" cap="none" sz="375" b="0" i="0" u="none" baseline="0">
          <a:solidFill>
            <a:srgbClr val="000000"/>
          </a:solidFill>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1" u="none" baseline="0">
                <a:solidFill>
                  <a:srgbClr val="99CC00"/>
                </a:solidFill>
                <a:latin typeface="ＭＳ Ｐゴシック"/>
                <a:ea typeface="ＭＳ Ｐゴシック"/>
                <a:cs typeface="ＭＳ Ｐゴシック"/>
              </a:rPr>
              <a:t>3.</a:t>
            </a:r>
            <a:r>
              <a:rPr lang="en-US" cap="none" sz="850" b="1" i="1" u="none" baseline="0">
                <a:solidFill>
                  <a:srgbClr val="99CC00"/>
                </a:solidFill>
                <a:latin typeface="ＭＳ Ｐゴシック"/>
                <a:ea typeface="ＭＳ Ｐゴシック"/>
                <a:cs typeface="ＭＳ Ｐゴシック"/>
              </a:rPr>
              <a:t>財  務</a:t>
            </a:r>
          </a:p>
        </c:rich>
      </c:tx>
      <c:layout>
        <c:manualLayout>
          <c:xMode val="factor"/>
          <c:yMode val="factor"/>
          <c:x val="0.37875"/>
          <c:y val="-0.019"/>
        </c:manualLayout>
      </c:layout>
      <c:spPr>
        <a:noFill/>
        <a:ln>
          <a:noFill/>
        </a:ln>
      </c:spPr>
    </c:title>
    <c:plotArea>
      <c:layout>
        <c:manualLayout>
          <c:xMode val="edge"/>
          <c:yMode val="edge"/>
          <c:x val="0.228"/>
          <c:y val="0.2605"/>
          <c:w val="0.64075"/>
          <c:h val="0.6285"/>
        </c:manualLayout>
      </c:layout>
      <c:radarChart>
        <c:radarStyle val="marker"/>
        <c:varyColors val="0"/>
        <c:ser>
          <c:idx val="0"/>
          <c:order val="0"/>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showLegendKey val="0"/>
            <c:showVal val="1"/>
            <c:showBubbleSize val="0"/>
            <c:showCatName val="0"/>
            <c:showSerName val="0"/>
            <c:showPercent val="0"/>
          </c:dLbls>
          <c:cat>
            <c:strRef>
              <c:f>'レーダーチャート用DATA'!$C$10:$C$12</c:f>
              <c:strCache>
                <c:ptCount val="3"/>
                <c:pt idx="0">
                  <c:v>3-1</c:v>
                </c:pt>
                <c:pt idx="1">
                  <c:v>3-2</c:v>
                </c:pt>
                <c:pt idx="2">
                  <c:v>3-3</c:v>
                </c:pt>
              </c:strCache>
            </c:strRef>
          </c:cat>
          <c:val>
            <c:numRef>
              <c:f>'レーダーチャート用DATA'!$E$10:$E$12</c:f>
              <c:numCache>
                <c:ptCount val="3"/>
                <c:pt idx="0">
                  <c:v>5</c:v>
                </c:pt>
                <c:pt idx="1">
                  <c:v>5</c:v>
                </c:pt>
                <c:pt idx="2">
                  <c:v>3.5</c:v>
                </c:pt>
              </c:numCache>
            </c:numRef>
          </c:val>
        </c:ser>
        <c:axId val="24384861"/>
        <c:axId val="18137158"/>
      </c:radarChart>
      <c:catAx>
        <c:axId val="24384861"/>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808000"/>
                </a:solidFill>
                <a:latin typeface="ＭＳ Ｐゴシック"/>
                <a:ea typeface="ＭＳ Ｐゴシック"/>
                <a:cs typeface="ＭＳ Ｐゴシック"/>
              </a:defRPr>
            </a:pPr>
          </a:p>
        </c:txPr>
        <c:crossAx val="18137158"/>
        <c:crosses val="autoZero"/>
        <c:auto val="0"/>
        <c:lblOffset val="100"/>
        <c:tickLblSkip val="1"/>
        <c:noMultiLvlLbl val="0"/>
      </c:catAx>
      <c:valAx>
        <c:axId val="18137158"/>
        <c:scaling>
          <c:orientation val="minMax"/>
        </c:scaling>
        <c:axPos val="l"/>
        <c:majorGridlines>
          <c:spPr>
            <a:ln w="3175">
              <a:solidFill>
                <a:srgbClr val="000000"/>
              </a:solidFill>
            </a:ln>
          </c:spPr>
        </c:majorGridlines>
        <c:delete val="0"/>
        <c:numFmt formatCode="#,##0;[Red](#,##0)" sourceLinked="0"/>
        <c:majorTickMark val="cross"/>
        <c:minorTickMark val="none"/>
        <c:tickLblPos val="nextTo"/>
        <c:spPr>
          <a:ln w="3175">
            <a:solidFill>
              <a:srgbClr val="000000"/>
            </a:solidFill>
          </a:ln>
        </c:spPr>
        <c:crossAx val="24384861"/>
        <c:crossesAt val="1"/>
        <c:crossBetween val="between"/>
        <c:dispUnits/>
      </c:valAx>
      <c:spPr>
        <a:noFill/>
        <a:ln>
          <a:noFill/>
        </a:ln>
      </c:spPr>
    </c:plotArea>
    <c:plotVisOnly val="1"/>
    <c:dispBlanksAs val="gap"/>
    <c:showDLblsOverMax val="0"/>
  </c:chart>
  <c:spPr>
    <a:solidFill>
      <a:srgbClr val="FFFFCC"/>
    </a:solidFill>
    <a:ln w="3175">
      <a:solidFill>
        <a:srgbClr val="000000"/>
      </a:solidFill>
    </a:ln>
  </c:spPr>
  <c:txPr>
    <a:bodyPr vert="horz" rot="0"/>
    <a:lstStyle/>
    <a:p>
      <a:pPr>
        <a:defRPr lang="en-US" cap="none" sz="375" b="0" i="0" u="none" baseline="0">
          <a:solidFill>
            <a:srgbClr val="000000"/>
          </a:solidFill>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1" u="none" baseline="0">
                <a:solidFill>
                  <a:srgbClr val="339966"/>
                </a:solidFill>
                <a:latin typeface="ＭＳ Ｐゴシック"/>
                <a:ea typeface="ＭＳ Ｐゴシック"/>
                <a:cs typeface="ＭＳ Ｐゴシック"/>
              </a:rPr>
              <a:t>4.</a:t>
            </a:r>
            <a:r>
              <a:rPr lang="en-US" cap="none" sz="850" b="1" i="1" u="none" baseline="0">
                <a:solidFill>
                  <a:srgbClr val="339966"/>
                </a:solidFill>
                <a:latin typeface="ＭＳ Ｐゴシック"/>
                <a:ea typeface="ＭＳ Ｐゴシック"/>
                <a:cs typeface="ＭＳ Ｐゴシック"/>
              </a:rPr>
              <a:t>契  約</a:t>
            </a:r>
          </a:p>
        </c:rich>
      </c:tx>
      <c:layout>
        <c:manualLayout>
          <c:xMode val="factor"/>
          <c:yMode val="factor"/>
          <c:x val="0.38175"/>
          <c:y val="-0.0145"/>
        </c:manualLayout>
      </c:layout>
      <c:spPr>
        <a:noFill/>
        <a:ln>
          <a:noFill/>
        </a:ln>
      </c:spPr>
    </c:title>
    <c:plotArea>
      <c:layout>
        <c:manualLayout>
          <c:xMode val="edge"/>
          <c:yMode val="edge"/>
          <c:x val="0.2415"/>
          <c:y val="0.35425"/>
          <c:w val="0.52175"/>
          <c:h val="0.52425"/>
        </c:manualLayout>
      </c:layout>
      <c:radarChart>
        <c:radarStyle val="marker"/>
        <c:varyColors val="0"/>
        <c:ser>
          <c:idx val="0"/>
          <c:order val="0"/>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dLbls>
            <c:numFmt formatCode="General" sourceLinked="1"/>
            <c:txPr>
              <a:bodyPr vert="horz" rot="0" anchor="ctr"/>
              <a:lstStyle/>
              <a:p>
                <a:pPr algn="ctr">
                  <a:defRPr lang="en-US" cap="none" sz="35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'レーダーチャート用DATA'!$C$13:$C$16</c:f>
              <c:strCache>
                <c:ptCount val="4"/>
                <c:pt idx="0">
                  <c:v>4-1</c:v>
                </c:pt>
                <c:pt idx="1">
                  <c:v>4-2</c:v>
                </c:pt>
                <c:pt idx="2">
                  <c:v>4-3</c:v>
                </c:pt>
                <c:pt idx="3">
                  <c:v>4-4</c:v>
                </c:pt>
              </c:strCache>
            </c:strRef>
          </c:cat>
          <c:val>
            <c:numRef>
              <c:f>'レーダーチャート用DATA'!$E$13:$E$16</c:f>
              <c:numCache>
                <c:ptCount val="4"/>
                <c:pt idx="0">
                  <c:v>5</c:v>
                </c:pt>
                <c:pt idx="1">
                  <c:v>4</c:v>
                </c:pt>
                <c:pt idx="2">
                  <c:v>5</c:v>
                </c:pt>
                <c:pt idx="3">
                  <c:v>4</c:v>
                </c:pt>
              </c:numCache>
            </c:numRef>
          </c:val>
        </c:ser>
        <c:axId val="29016695"/>
        <c:axId val="59823664"/>
      </c:radarChart>
      <c:catAx>
        <c:axId val="29016695"/>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50" b="1" i="0" u="none" baseline="0">
                <a:solidFill>
                  <a:srgbClr val="008000"/>
                </a:solidFill>
                <a:latin typeface="ＭＳ Ｐゴシック"/>
                <a:ea typeface="ＭＳ Ｐゴシック"/>
                <a:cs typeface="ＭＳ Ｐゴシック"/>
              </a:defRPr>
            </a:pPr>
          </a:p>
        </c:txPr>
        <c:crossAx val="59823664"/>
        <c:crosses val="autoZero"/>
        <c:auto val="0"/>
        <c:lblOffset val="100"/>
        <c:tickLblSkip val="1"/>
        <c:noMultiLvlLbl val="0"/>
      </c:catAx>
      <c:valAx>
        <c:axId val="59823664"/>
        <c:scaling>
          <c:orientation val="minMax"/>
        </c:scaling>
        <c:axPos val="l"/>
        <c:majorGridlines>
          <c:spPr>
            <a:ln w="3175">
              <a:solidFill>
                <a:srgbClr val="000000"/>
              </a:solidFill>
            </a:ln>
          </c:spPr>
        </c:majorGridlines>
        <c:delete val="0"/>
        <c:numFmt formatCode="#,##0;[Red](#,##0)" sourceLinked="0"/>
        <c:majorTickMark val="cross"/>
        <c:minorTickMark val="none"/>
        <c:tickLblPos val="nextTo"/>
        <c:spPr>
          <a:ln w="3175">
            <a:solidFill>
              <a:srgbClr val="000000"/>
            </a:solidFill>
          </a:ln>
        </c:spPr>
        <c:txPr>
          <a:bodyPr vert="horz" rot="0"/>
          <a:lstStyle/>
          <a:p>
            <a:pPr>
              <a:defRPr lang="en-US" cap="none" sz="350" b="0" i="0" u="none" baseline="0">
                <a:solidFill>
                  <a:srgbClr val="000000"/>
                </a:solidFill>
                <a:latin typeface="ＭＳ Ｐゴシック"/>
                <a:ea typeface="ＭＳ Ｐゴシック"/>
                <a:cs typeface="ＭＳ Ｐゴシック"/>
              </a:defRPr>
            </a:pPr>
          </a:p>
        </c:txPr>
        <c:crossAx val="29016695"/>
        <c:crossesAt val="1"/>
        <c:crossBetween val="between"/>
        <c:dispUnits/>
      </c:valAx>
      <c:spPr>
        <a:noFill/>
        <a:ln>
          <a:noFill/>
        </a:ln>
      </c:spPr>
    </c:plotArea>
    <c:plotVisOnly val="1"/>
    <c:dispBlanksAs val="gap"/>
    <c:showDLblsOverMax val="0"/>
  </c:chart>
  <c:spPr>
    <a:solidFill>
      <a:srgbClr val="FFFFCC"/>
    </a:solidFill>
    <a:ln w="3175">
      <a:solidFill>
        <a:srgbClr val="000000"/>
      </a:solidFill>
    </a:ln>
  </c:spPr>
  <c:txPr>
    <a:bodyPr vert="horz" rot="0"/>
    <a:lstStyle/>
    <a:p>
      <a:pPr>
        <a:defRPr lang="en-US" cap="none" sz="375" b="0" i="0" u="none" baseline="0">
          <a:solidFill>
            <a:srgbClr val="000000"/>
          </a:solidFill>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1" u="none" baseline="0">
                <a:solidFill>
                  <a:srgbClr val="33CCCC"/>
                </a:solidFill>
                <a:latin typeface="ＭＳ Ｐゴシック"/>
                <a:ea typeface="ＭＳ Ｐゴシック"/>
                <a:cs typeface="ＭＳ Ｐゴシック"/>
              </a:rPr>
              <a:t>5.</a:t>
            </a:r>
            <a:r>
              <a:rPr lang="en-US" cap="none" sz="850" b="1" i="1" u="none" baseline="0">
                <a:solidFill>
                  <a:srgbClr val="33CCCC"/>
                </a:solidFill>
                <a:latin typeface="ＭＳ Ｐゴシック"/>
                <a:ea typeface="ＭＳ Ｐゴシック"/>
                <a:cs typeface="ＭＳ Ｐゴシック"/>
              </a:rPr>
              <a:t>整  備</a:t>
            </a:r>
          </a:p>
        </c:rich>
      </c:tx>
      <c:layout>
        <c:manualLayout>
          <c:xMode val="factor"/>
          <c:yMode val="factor"/>
          <c:x val="0.37875"/>
          <c:y val="-0.01425"/>
        </c:manualLayout>
      </c:layout>
      <c:spPr>
        <a:noFill/>
        <a:ln>
          <a:noFill/>
        </a:ln>
      </c:spPr>
    </c:title>
    <c:plotArea>
      <c:layout>
        <c:manualLayout>
          <c:xMode val="edge"/>
          <c:yMode val="edge"/>
          <c:x val="0.267"/>
          <c:y val="0.379"/>
          <c:w val="0.466"/>
          <c:h val="0.45475"/>
        </c:manualLayout>
      </c:layout>
      <c:radarChart>
        <c:radarStyle val="marker"/>
        <c:varyColors val="0"/>
        <c:ser>
          <c:idx val="0"/>
          <c:order val="0"/>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a:defRPr lang="en-US" cap="none" sz="4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'レーダーチャート用DATA'!$C$17:$C$20</c:f>
              <c:strCache>
                <c:ptCount val="4"/>
                <c:pt idx="0">
                  <c:v>5-1</c:v>
                </c:pt>
                <c:pt idx="1">
                  <c:v>5-2</c:v>
                </c:pt>
                <c:pt idx="2">
                  <c:v>5-3</c:v>
                </c:pt>
                <c:pt idx="3">
                  <c:v>5-4</c:v>
                </c:pt>
              </c:strCache>
            </c:strRef>
          </c:cat>
          <c:val>
            <c:numRef>
              <c:f>'レーダーチャート用DATA'!$E$17:$E$20</c:f>
              <c:numCache>
                <c:ptCount val="4"/>
                <c:pt idx="0">
                  <c:v>4</c:v>
                </c:pt>
                <c:pt idx="1">
                  <c:v>5</c:v>
                </c:pt>
                <c:pt idx="2">
                  <c:v>5</c:v>
                </c:pt>
                <c:pt idx="3">
                  <c:v>5</c:v>
                </c:pt>
              </c:numCache>
            </c:numRef>
          </c:val>
        </c:ser>
        <c:axId val="1542065"/>
        <c:axId val="13878586"/>
      </c:radarChart>
      <c:catAx>
        <c:axId val="1542065"/>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25" b="1" i="0" u="none" baseline="0">
                <a:solidFill>
                  <a:srgbClr val="008080"/>
                </a:solidFill>
                <a:latin typeface="ＭＳ Ｐゴシック"/>
                <a:ea typeface="ＭＳ Ｐゴシック"/>
                <a:cs typeface="ＭＳ Ｐゴシック"/>
              </a:defRPr>
            </a:pPr>
          </a:p>
        </c:txPr>
        <c:crossAx val="13878586"/>
        <c:crosses val="autoZero"/>
        <c:auto val="0"/>
        <c:lblOffset val="100"/>
        <c:tickLblSkip val="1"/>
        <c:noMultiLvlLbl val="0"/>
      </c:catAx>
      <c:valAx>
        <c:axId val="13878586"/>
        <c:scaling>
          <c:orientation val="minMax"/>
        </c:scaling>
        <c:axPos val="l"/>
        <c:majorGridlines>
          <c:spPr>
            <a:ln w="3175">
              <a:solidFill>
                <a:srgbClr val="000000"/>
              </a:solidFill>
            </a:ln>
          </c:spPr>
        </c:majorGridlines>
        <c:delete val="0"/>
        <c:numFmt formatCode="#,##0;[Red](#,##0)" sourceLinked="0"/>
        <c:majorTickMark val="cross"/>
        <c:minorTickMark val="none"/>
        <c:tickLblPos val="nextTo"/>
        <c:spPr>
          <a:ln w="3175">
            <a:solidFill>
              <a:srgbClr val="000000"/>
            </a:solidFill>
          </a:ln>
        </c:spPr>
        <c:txPr>
          <a:bodyPr vert="horz" rot="0"/>
          <a:lstStyle/>
          <a:p>
            <a:pPr>
              <a:defRPr lang="en-US" cap="none" sz="400" b="0" i="0" u="none" baseline="0">
                <a:solidFill>
                  <a:srgbClr val="000000"/>
                </a:solidFill>
                <a:latin typeface="ＭＳ Ｐゴシック"/>
                <a:ea typeface="ＭＳ Ｐゴシック"/>
                <a:cs typeface="ＭＳ Ｐゴシック"/>
              </a:defRPr>
            </a:pPr>
          </a:p>
        </c:txPr>
        <c:crossAx val="1542065"/>
        <c:crossesAt val="1"/>
        <c:crossBetween val="between"/>
        <c:dispUnits/>
      </c:valAx>
      <c:spPr>
        <a:noFill/>
        <a:ln>
          <a:noFill/>
        </a:ln>
      </c:spPr>
    </c:plotArea>
    <c:plotVisOnly val="1"/>
    <c:dispBlanksAs val="gap"/>
    <c:showDLblsOverMax val="0"/>
  </c:chart>
  <c:spPr>
    <a:solidFill>
      <a:srgbClr val="FFFFCC"/>
    </a:solidFill>
    <a:ln w="3175">
      <a:solidFill>
        <a:srgbClr val="000000"/>
      </a:solidFill>
    </a:ln>
  </c:spPr>
  <c:txPr>
    <a:bodyPr vert="horz" rot="0"/>
    <a:lstStyle/>
    <a:p>
      <a:pPr>
        <a:defRPr lang="en-US" cap="none" sz="375" b="0" i="0" u="none" baseline="0">
          <a:solidFill>
            <a:srgbClr val="000000"/>
          </a:solidFill>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1" u="none" baseline="0">
                <a:solidFill>
                  <a:srgbClr val="3366FF"/>
                </a:solidFill>
                <a:latin typeface="ＭＳ Ｐゴシック"/>
                <a:ea typeface="ＭＳ Ｐゴシック"/>
                <a:cs typeface="ＭＳ Ｐゴシック"/>
              </a:rPr>
              <a:t>6.</a:t>
            </a:r>
            <a:r>
              <a:rPr lang="en-US" cap="none" sz="850" b="1" i="1" u="none" baseline="0">
                <a:solidFill>
                  <a:srgbClr val="3366FF"/>
                </a:solidFill>
                <a:latin typeface="ＭＳ Ｐゴシック"/>
                <a:ea typeface="ＭＳ Ｐゴシック"/>
                <a:cs typeface="ＭＳ Ｐゴシック"/>
              </a:rPr>
              <a:t>管理運営</a:t>
            </a:r>
          </a:p>
        </c:rich>
      </c:tx>
      <c:layout>
        <c:manualLayout>
          <c:xMode val="factor"/>
          <c:yMode val="factor"/>
          <c:x val="0.33825"/>
          <c:y val="-0.01425"/>
        </c:manualLayout>
      </c:layout>
      <c:spPr>
        <a:noFill/>
        <a:ln>
          <a:noFill/>
        </a:ln>
      </c:spPr>
    </c:title>
    <c:plotArea>
      <c:layout>
        <c:manualLayout>
          <c:xMode val="edge"/>
          <c:yMode val="edge"/>
          <c:x val="0.28"/>
          <c:y val="0.3525"/>
          <c:w val="0.47825"/>
          <c:h val="0.471"/>
        </c:manualLayout>
      </c:layout>
      <c:radarChart>
        <c:radarStyle val="marker"/>
        <c:varyColors val="0"/>
        <c:ser>
          <c:idx val="0"/>
          <c:order val="0"/>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a:defRPr lang="en-US" cap="none" sz="4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'レーダーチャート用DATA'!$C$21:$C$24</c:f>
              <c:strCache>
                <c:ptCount val="4"/>
                <c:pt idx="0">
                  <c:v>6-1</c:v>
                </c:pt>
                <c:pt idx="1">
                  <c:v>6-2</c:v>
                </c:pt>
                <c:pt idx="2">
                  <c:v>6-3</c:v>
                </c:pt>
                <c:pt idx="3">
                  <c:v>6-4</c:v>
                </c:pt>
              </c:strCache>
            </c:strRef>
          </c:cat>
          <c:val>
            <c:numRef>
              <c:f>'レーダーチャート用DATA'!$E$21:$E$24</c:f>
              <c:numCache>
                <c:ptCount val="4"/>
                <c:pt idx="0">
                  <c:v>4.25</c:v>
                </c:pt>
                <c:pt idx="1">
                  <c:v>4</c:v>
                </c:pt>
                <c:pt idx="2">
                  <c:v>4.25</c:v>
                </c:pt>
                <c:pt idx="3">
                  <c:v>5</c:v>
                </c:pt>
              </c:numCache>
            </c:numRef>
          </c:val>
        </c:ser>
        <c:axId val="57798411"/>
        <c:axId val="50423652"/>
      </c:radarChart>
      <c:catAx>
        <c:axId val="57798411"/>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75" b="1" i="0" u="none" baseline="0">
                <a:solidFill>
                  <a:srgbClr val="0000FF"/>
                </a:solidFill>
                <a:latin typeface="ＭＳ Ｐゴシック"/>
                <a:ea typeface="ＭＳ Ｐゴシック"/>
                <a:cs typeface="ＭＳ Ｐゴシック"/>
              </a:defRPr>
            </a:pPr>
          </a:p>
        </c:txPr>
        <c:crossAx val="50423652"/>
        <c:crosses val="autoZero"/>
        <c:auto val="0"/>
        <c:lblOffset val="100"/>
        <c:tickLblSkip val="1"/>
        <c:noMultiLvlLbl val="0"/>
      </c:catAx>
      <c:valAx>
        <c:axId val="50423652"/>
        <c:scaling>
          <c:orientation val="minMax"/>
          <c:max val="5"/>
        </c:scaling>
        <c:axPos val="l"/>
        <c:majorGridlines>
          <c:spPr>
            <a:ln w="3175">
              <a:solidFill>
                <a:srgbClr val="000000"/>
              </a:solidFill>
            </a:ln>
          </c:spPr>
        </c:majorGridlines>
        <c:delete val="0"/>
        <c:numFmt formatCode="#,##0;[Red](#,##0)" sourceLinked="0"/>
        <c:majorTickMark val="cross"/>
        <c:minorTickMark val="none"/>
        <c:tickLblPos val="nextTo"/>
        <c:spPr>
          <a:ln w="3175">
            <a:solidFill>
              <a:srgbClr val="000000"/>
            </a:solidFill>
          </a:ln>
        </c:spPr>
        <c:txPr>
          <a:bodyPr vert="horz" rot="0"/>
          <a:lstStyle/>
          <a:p>
            <a:pPr>
              <a:defRPr lang="en-US" cap="none" sz="400" b="0" i="0" u="none" baseline="0">
                <a:solidFill>
                  <a:srgbClr val="000000"/>
                </a:solidFill>
                <a:latin typeface="ＭＳ Ｐゴシック"/>
                <a:ea typeface="ＭＳ Ｐゴシック"/>
                <a:cs typeface="ＭＳ Ｐゴシック"/>
              </a:defRPr>
            </a:pPr>
          </a:p>
        </c:txPr>
        <c:crossAx val="57798411"/>
        <c:crossesAt val="1"/>
        <c:crossBetween val="between"/>
        <c:dispUnits/>
        <c:majorUnit val="1"/>
      </c:valAx>
      <c:spPr>
        <a:noFill/>
        <a:ln>
          <a:noFill/>
        </a:ln>
      </c:spPr>
    </c:plotArea>
    <c:plotVisOnly val="1"/>
    <c:dispBlanksAs val="gap"/>
    <c:showDLblsOverMax val="0"/>
  </c:chart>
  <c:spPr>
    <a:solidFill>
      <a:srgbClr val="FFFFCC"/>
    </a:solidFill>
    <a:ln w="3175">
      <a:solidFill>
        <a:srgbClr val="000000"/>
      </a:solidFill>
    </a:ln>
  </c:spPr>
  <c:txPr>
    <a:bodyPr vert="horz" rot="0"/>
    <a:lstStyle/>
    <a:p>
      <a:pPr>
        <a:defRPr lang="en-US" cap="none" sz="375" b="0" i="0" u="none" baseline="0">
          <a:solidFill>
            <a:srgbClr val="000000"/>
          </a:solidFill>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1" u="none" baseline="0">
                <a:solidFill>
                  <a:srgbClr val="800080"/>
                </a:solidFill>
                <a:latin typeface="ＭＳ Ｐゴシック"/>
                <a:ea typeface="ＭＳ Ｐゴシック"/>
                <a:cs typeface="ＭＳ Ｐゴシック"/>
              </a:rPr>
              <a:t>7.</a:t>
            </a:r>
            <a:r>
              <a:rPr lang="en-US" cap="none" sz="850" b="1" i="1" u="none" baseline="0">
                <a:solidFill>
                  <a:srgbClr val="800080"/>
                </a:solidFill>
                <a:latin typeface="ＭＳ Ｐゴシック"/>
                <a:ea typeface="ＭＳ Ｐゴシック"/>
                <a:cs typeface="ＭＳ Ｐゴシック"/>
              </a:rPr>
              <a:t>評価 </a:t>
            </a:r>
            <a:r>
              <a:rPr lang="en-US" cap="none" sz="850" b="1" i="1" u="none" baseline="0">
                <a:solidFill>
                  <a:srgbClr val="800080"/>
                </a:solidFill>
                <a:latin typeface="ＭＳ Ｐゴシック"/>
                <a:ea typeface="ＭＳ Ｐゴシック"/>
                <a:cs typeface="ＭＳ Ｐゴシック"/>
              </a:rPr>
              <a:t>8.</a:t>
            </a:r>
            <a:r>
              <a:rPr lang="en-US" cap="none" sz="850" b="1" i="1" u="none" baseline="0">
                <a:solidFill>
                  <a:srgbClr val="800080"/>
                </a:solidFill>
                <a:latin typeface="ＭＳ Ｐゴシック"/>
                <a:ea typeface="ＭＳ Ｐゴシック"/>
                <a:cs typeface="ＭＳ Ｐゴシック"/>
              </a:rPr>
              <a:t>情報管理</a:t>
            </a:r>
          </a:p>
        </c:rich>
      </c:tx>
      <c:layout>
        <c:manualLayout>
          <c:xMode val="factor"/>
          <c:yMode val="factor"/>
          <c:x val="0.23675"/>
          <c:y val="-0.0195"/>
        </c:manualLayout>
      </c:layout>
      <c:spPr>
        <a:noFill/>
        <a:ln>
          <a:noFill/>
        </a:ln>
      </c:spPr>
    </c:title>
    <c:plotArea>
      <c:layout>
        <c:manualLayout>
          <c:xMode val="edge"/>
          <c:yMode val="edge"/>
          <c:x val="0.25625"/>
          <c:y val="0.36875"/>
          <c:w val="0.47825"/>
          <c:h val="0.4805"/>
        </c:manualLayout>
      </c:layout>
      <c:radarChart>
        <c:radarStyle val="marker"/>
        <c:varyColors val="0"/>
        <c:ser>
          <c:idx val="0"/>
          <c:order val="0"/>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a:defRPr lang="en-US" cap="none" sz="425"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'レーダーチャート用DATA'!$C$25:$C$28</c:f>
              <c:strCache>
                <c:ptCount val="4"/>
                <c:pt idx="0">
                  <c:v>7-1</c:v>
                </c:pt>
                <c:pt idx="1">
                  <c:v>7-2</c:v>
                </c:pt>
                <c:pt idx="2">
                  <c:v>8-1</c:v>
                </c:pt>
                <c:pt idx="3">
                  <c:v>8-2</c:v>
                </c:pt>
              </c:strCache>
            </c:strRef>
          </c:cat>
          <c:val>
            <c:numRef>
              <c:f>'レーダーチャート用DATA'!$E$25:$E$28</c:f>
              <c:numCache>
                <c:ptCount val="4"/>
                <c:pt idx="0">
                  <c:v>4.6</c:v>
                </c:pt>
                <c:pt idx="1">
                  <c:v>4.666666666666667</c:v>
                </c:pt>
                <c:pt idx="2">
                  <c:v>5</c:v>
                </c:pt>
                <c:pt idx="3">
                  <c:v>5</c:v>
                </c:pt>
              </c:numCache>
            </c:numRef>
          </c:val>
        </c:ser>
        <c:axId val="51159685"/>
        <c:axId val="57783982"/>
      </c:radarChart>
      <c:catAx>
        <c:axId val="51159685"/>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75" b="1" i="0" u="none" baseline="0">
                <a:solidFill>
                  <a:srgbClr val="800080"/>
                </a:solidFill>
                <a:latin typeface="ＭＳ Ｐゴシック"/>
                <a:ea typeface="ＭＳ Ｐゴシック"/>
                <a:cs typeface="ＭＳ Ｐゴシック"/>
              </a:defRPr>
            </a:pPr>
          </a:p>
        </c:txPr>
        <c:crossAx val="57783982"/>
        <c:crosses val="autoZero"/>
        <c:auto val="0"/>
        <c:lblOffset val="100"/>
        <c:tickLblSkip val="1"/>
        <c:noMultiLvlLbl val="0"/>
      </c:catAx>
      <c:valAx>
        <c:axId val="57783982"/>
        <c:scaling>
          <c:orientation val="minMax"/>
          <c:max val="5"/>
        </c:scaling>
        <c:axPos val="l"/>
        <c:majorGridlines>
          <c:spPr>
            <a:ln w="3175">
              <a:solidFill>
                <a:srgbClr val="000000"/>
              </a:solidFill>
            </a:ln>
          </c:spPr>
        </c:majorGridlines>
        <c:delete val="0"/>
        <c:numFmt formatCode="#,##0;[Red](#,##0)" sourceLinked="0"/>
        <c:majorTickMark val="cross"/>
        <c:minorTickMark val="none"/>
        <c:tickLblPos val="nextTo"/>
        <c:spPr>
          <a:ln w="3175">
            <a:solidFill>
              <a:srgbClr val="000000"/>
            </a:solidFill>
          </a:ln>
        </c:spPr>
        <c:txPr>
          <a:bodyPr vert="horz" rot="0"/>
          <a:lstStyle/>
          <a:p>
            <a:pPr>
              <a:defRPr lang="en-US" cap="none" sz="425" b="0" i="0" u="none" baseline="0">
                <a:solidFill>
                  <a:srgbClr val="000000"/>
                </a:solidFill>
                <a:latin typeface="ＭＳ Ｐゴシック"/>
                <a:ea typeface="ＭＳ Ｐゴシック"/>
                <a:cs typeface="ＭＳ Ｐゴシック"/>
              </a:defRPr>
            </a:pPr>
          </a:p>
        </c:txPr>
        <c:crossAx val="51159685"/>
        <c:crossesAt val="1"/>
        <c:crossBetween val="between"/>
        <c:dispUnits/>
        <c:majorUnit val="1"/>
      </c:valAx>
      <c:spPr>
        <a:noFill/>
        <a:ln>
          <a:noFill/>
        </a:ln>
      </c:spPr>
    </c:plotArea>
    <c:plotVisOnly val="1"/>
    <c:dispBlanksAs val="gap"/>
    <c:showDLblsOverMax val="0"/>
  </c:chart>
  <c:spPr>
    <a:solidFill>
      <a:srgbClr val="FFFFCC"/>
    </a:solidFill>
    <a:ln w="3175">
      <a:solidFill>
        <a:srgbClr val="000000"/>
      </a:solidFill>
    </a:ln>
  </c:spPr>
  <c:txPr>
    <a:bodyPr vert="horz" rot="0"/>
    <a:lstStyle/>
    <a:p>
      <a:pPr>
        <a:defRPr lang="en-US" cap="none" sz="375" b="0" i="0" u="none" baseline="0">
          <a:solidFill>
            <a:srgbClr val="000000"/>
          </a:solidFill>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0" b="1" i="1" u="none" baseline="0">
                <a:solidFill>
                  <a:srgbClr val="000000"/>
                </a:solidFill>
                <a:latin typeface="ＭＳ Ｐゴシック"/>
                <a:ea typeface="ＭＳ Ｐゴシック"/>
                <a:cs typeface="ＭＳ Ｐゴシック"/>
              </a:rPr>
              <a:t>セルフチェック分析結果</a:t>
            </a:r>
          </a:p>
        </c:rich>
      </c:tx>
      <c:layout>
        <c:manualLayout>
          <c:xMode val="factor"/>
          <c:yMode val="factor"/>
          <c:x val="-0.01475"/>
          <c:y val="0"/>
        </c:manualLayout>
      </c:layout>
      <c:spPr>
        <a:noFill/>
        <a:ln>
          <a:noFill/>
        </a:ln>
      </c:spPr>
    </c:title>
    <c:plotArea>
      <c:layout>
        <c:manualLayout>
          <c:xMode val="edge"/>
          <c:yMode val="edge"/>
          <c:x val="0.238"/>
          <c:y val="0.21"/>
          <c:w val="0.522"/>
          <c:h val="0.67825"/>
        </c:manualLayout>
      </c:layout>
      <c:radarChart>
        <c:radarStyle val="filled"/>
        <c:varyColors val="0"/>
        <c:ser>
          <c:idx val="0"/>
          <c:order val="0"/>
          <c:spPr>
            <a:solidFill>
              <a:srgbClr val="9999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txPr>
              <a:bodyPr vert="horz" rot="0" anchor="ctr"/>
              <a:lstStyle/>
              <a:p>
                <a:pPr algn="ctr">
                  <a:defRPr lang="en-US" cap="none" sz="800"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Percent val="0"/>
          </c:dLbls>
          <c:cat>
            <c:strRef>
              <c:f>'レーダーチャート用DATA'!$B$30:$B$37</c:f>
              <c:strCache>
                <c:ptCount val="8"/>
                <c:pt idx="0">
                  <c:v>1.統括管理</c:v>
                </c:pt>
                <c:pt idx="1">
                  <c:v>2.企画・計画</c:v>
                </c:pt>
                <c:pt idx="2">
                  <c:v>3.財務</c:v>
                </c:pt>
                <c:pt idx="3">
                  <c:v>4.契約</c:v>
                </c:pt>
                <c:pt idx="4">
                  <c:v>5.整備</c:v>
                </c:pt>
                <c:pt idx="5">
                  <c:v>6.管理運営</c:v>
                </c:pt>
                <c:pt idx="6">
                  <c:v>7.評価</c:v>
                </c:pt>
                <c:pt idx="7">
                  <c:v>8.情報管理</c:v>
                </c:pt>
              </c:strCache>
            </c:strRef>
          </c:cat>
          <c:val>
            <c:numRef>
              <c:f>'レーダーチャート用DATA'!$E$30:$E$37</c:f>
              <c:numCache>
                <c:ptCount val="8"/>
                <c:pt idx="0">
                  <c:v>4</c:v>
                </c:pt>
                <c:pt idx="1">
                  <c:v>4.338888888888889</c:v>
                </c:pt>
                <c:pt idx="2">
                  <c:v>4.5</c:v>
                </c:pt>
                <c:pt idx="3">
                  <c:v>4.5</c:v>
                </c:pt>
                <c:pt idx="4">
                  <c:v>4.75</c:v>
                </c:pt>
                <c:pt idx="5">
                  <c:v>4.375</c:v>
                </c:pt>
                <c:pt idx="6">
                  <c:v>4.633333333333333</c:v>
                </c:pt>
                <c:pt idx="7">
                  <c:v>5</c:v>
                </c:pt>
              </c:numCache>
            </c:numRef>
          </c:val>
        </c:ser>
        <c:axId val="50293791"/>
        <c:axId val="49990936"/>
      </c:radarChart>
      <c:catAx>
        <c:axId val="50293791"/>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1" i="0" u="none" baseline="0">
                <a:solidFill>
                  <a:srgbClr val="000000"/>
                </a:solidFill>
                <a:latin typeface="ＭＳ Ｐゴシック"/>
                <a:ea typeface="ＭＳ Ｐゴシック"/>
                <a:cs typeface="ＭＳ Ｐゴシック"/>
              </a:defRPr>
            </a:pPr>
          </a:p>
        </c:txPr>
        <c:crossAx val="49990936"/>
        <c:crosses val="autoZero"/>
        <c:auto val="0"/>
        <c:lblOffset val="100"/>
        <c:tickLblSkip val="1"/>
        <c:noMultiLvlLbl val="0"/>
      </c:catAx>
      <c:valAx>
        <c:axId val="49990936"/>
        <c:scaling>
          <c:orientation val="minMax"/>
          <c:max val="5"/>
        </c:scaling>
        <c:axPos val="l"/>
        <c:majorGridlines>
          <c:spPr>
            <a:ln w="3175">
              <a:solidFill>
                <a:srgbClr val="000000"/>
              </a:solidFill>
            </a:ln>
          </c:spPr>
        </c:majorGridlines>
        <c:delete val="0"/>
        <c:numFmt formatCode="0_ " sourceLinked="0"/>
        <c:majorTickMark val="cross"/>
        <c:minorTickMark val="none"/>
        <c:tickLblPos val="nextTo"/>
        <c:spPr>
          <a:ln w="3175">
            <a:solidFill>
              <a:srgbClr val="000000"/>
            </a:solidFill>
          </a:ln>
        </c:spPr>
        <c:txPr>
          <a:bodyPr vert="horz" rot="0"/>
          <a:lstStyle/>
          <a:p>
            <a:pPr>
              <a:defRPr lang="en-US" cap="none" sz="975" b="1" i="0" u="none" baseline="0">
                <a:solidFill>
                  <a:srgbClr val="000000"/>
                </a:solidFill>
                <a:latin typeface="ＭＳ Ｐゴシック"/>
                <a:ea typeface="ＭＳ Ｐゴシック"/>
                <a:cs typeface="ＭＳ Ｐゴシック"/>
              </a:defRPr>
            </a:pPr>
          </a:p>
        </c:txPr>
        <c:crossAx val="50293791"/>
        <c:crossesAt val="1"/>
        <c:crossBetween val="between"/>
        <c:dispUnits/>
      </c:valAx>
      <c:spPr>
        <a:noFill/>
        <a:ln>
          <a:noFill/>
        </a:ln>
      </c:spPr>
    </c:plotArea>
    <c:plotVisOnly val="1"/>
    <c:dispBlanksAs val="gap"/>
    <c:showDLblsOverMax val="0"/>
  </c:chart>
  <c:spPr>
    <a:solidFill>
      <a:srgbClr val="FFFFCC"/>
    </a:solidFill>
    <a:ln w="3175">
      <a:solidFill>
        <a:srgbClr val="000000"/>
      </a:solid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ＭＳ Ｐゴシック"/>
                <a:ea typeface="ＭＳ Ｐゴシック"/>
                <a:cs typeface="ＭＳ Ｐゴシック"/>
              </a:rPr>
              <a:t>4.</a:t>
            </a:r>
            <a:r>
              <a:rPr lang="en-US" cap="none" sz="1000" b="1" i="0" u="none" baseline="0">
                <a:solidFill>
                  <a:srgbClr val="000000"/>
                </a:solidFill>
                <a:latin typeface="ＭＳ Ｐゴシック"/>
                <a:ea typeface="ＭＳ Ｐゴシック"/>
                <a:cs typeface="ＭＳ Ｐゴシック"/>
              </a:rPr>
              <a:t>契  約</a:t>
            </a:r>
          </a:p>
        </c:rich>
      </c:tx>
      <c:layout>
        <c:manualLayout>
          <c:xMode val="factor"/>
          <c:yMode val="factor"/>
          <c:x val="-0.0035"/>
          <c:y val="0"/>
        </c:manualLayout>
      </c:layout>
      <c:spPr>
        <a:noFill/>
        <a:ln>
          <a:noFill/>
        </a:ln>
      </c:spPr>
    </c:title>
    <c:plotArea>
      <c:layout>
        <c:manualLayout>
          <c:xMode val="edge"/>
          <c:yMode val="edge"/>
          <c:x val="0.03575"/>
          <c:y val="0.1845"/>
          <c:w val="0.92825"/>
          <c:h val="0.76975"/>
        </c:manualLayout>
      </c:layout>
      <c:barChart>
        <c:barDir val="col"/>
        <c:grouping val="cluster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600"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'レーダーチャート用DATA'!$C$13:$C$16</c:f>
              <c:strCache>
                <c:ptCount val="4"/>
                <c:pt idx="0">
                  <c:v>4-1</c:v>
                </c:pt>
                <c:pt idx="1">
                  <c:v>4-2</c:v>
                </c:pt>
                <c:pt idx="2">
                  <c:v>4-3</c:v>
                </c:pt>
                <c:pt idx="3">
                  <c:v>4-4</c:v>
                </c:pt>
              </c:strCache>
            </c:strRef>
          </c:cat>
          <c:val>
            <c:numRef>
              <c:f>'レーダーチャート用DATA'!$E$13:$E$16</c:f>
              <c:numCache>
                <c:ptCount val="4"/>
                <c:pt idx="0">
                  <c:v>5</c:v>
                </c:pt>
                <c:pt idx="1">
                  <c:v>4</c:v>
                </c:pt>
                <c:pt idx="2">
                  <c:v>5</c:v>
                </c:pt>
                <c:pt idx="3">
                  <c:v>4</c:v>
                </c:pt>
              </c:numCache>
            </c:numRef>
          </c:val>
        </c:ser>
        <c:axId val="48806373"/>
        <c:axId val="36604174"/>
      </c:barChart>
      <c:catAx>
        <c:axId val="4880637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1" i="0" u="none" baseline="0">
                <a:solidFill>
                  <a:srgbClr val="000000"/>
                </a:solidFill>
                <a:latin typeface="ＭＳ Ｐゴシック"/>
                <a:ea typeface="ＭＳ Ｐゴシック"/>
                <a:cs typeface="ＭＳ Ｐゴシック"/>
              </a:defRPr>
            </a:pPr>
          </a:p>
        </c:txPr>
        <c:crossAx val="36604174"/>
        <c:crosses val="autoZero"/>
        <c:auto val="1"/>
        <c:lblOffset val="100"/>
        <c:tickLblSkip val="1"/>
        <c:noMultiLvlLbl val="0"/>
      </c:catAx>
      <c:valAx>
        <c:axId val="36604174"/>
        <c:scaling>
          <c:orientation val="minMax"/>
          <c:max val="5"/>
        </c:scaling>
        <c:axPos val="l"/>
        <c:majorGridlines>
          <c:spPr>
            <a:ln w="3175">
              <a:solidFill>
                <a:srgbClr val="000000"/>
              </a:solidFill>
            </a:ln>
          </c:spPr>
        </c:majorGridlines>
        <c:delete val="0"/>
        <c:numFmt formatCode="#,##0;[Red](#,##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8806373"/>
        <c:crossesAt val="1"/>
        <c:crossBetween val="between"/>
        <c:dispUnits/>
      </c:valAx>
      <c:spPr>
        <a:solidFill>
          <a:srgbClr val="CC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ＭＳ Ｐゴシック"/>
                <a:ea typeface="ＭＳ Ｐゴシック"/>
                <a:cs typeface="ＭＳ Ｐゴシック"/>
              </a:rPr>
              <a:t>5.</a:t>
            </a:r>
            <a:r>
              <a:rPr lang="en-US" cap="none" sz="1000" b="1" i="0" u="none" baseline="0">
                <a:solidFill>
                  <a:srgbClr val="000000"/>
                </a:solidFill>
                <a:latin typeface="ＭＳ Ｐゴシック"/>
                <a:ea typeface="ＭＳ Ｐゴシック"/>
                <a:cs typeface="ＭＳ Ｐゴシック"/>
              </a:rPr>
              <a:t>整  備</a:t>
            </a:r>
          </a:p>
        </c:rich>
      </c:tx>
      <c:layout>
        <c:manualLayout>
          <c:xMode val="factor"/>
          <c:yMode val="factor"/>
          <c:x val="-0.0035"/>
          <c:y val="0"/>
        </c:manualLayout>
      </c:layout>
      <c:spPr>
        <a:noFill/>
        <a:ln>
          <a:noFill/>
        </a:ln>
      </c:spPr>
    </c:title>
    <c:plotArea>
      <c:layout>
        <c:manualLayout>
          <c:xMode val="edge"/>
          <c:yMode val="edge"/>
          <c:x val="0.037"/>
          <c:y val="0.1845"/>
          <c:w val="0.927"/>
          <c:h val="0.76975"/>
        </c:manualLayout>
      </c:layout>
      <c:barChart>
        <c:barDir val="col"/>
        <c:grouping val="clustered"/>
        <c:varyColors val="0"/>
        <c:ser>
          <c:idx val="0"/>
          <c:order val="0"/>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600"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'レーダーチャート用DATA'!$C$17:$C$20</c:f>
              <c:strCache>
                <c:ptCount val="4"/>
                <c:pt idx="0">
                  <c:v>5-1</c:v>
                </c:pt>
                <c:pt idx="1">
                  <c:v>5-2</c:v>
                </c:pt>
                <c:pt idx="2">
                  <c:v>5-3</c:v>
                </c:pt>
                <c:pt idx="3">
                  <c:v>5-4</c:v>
                </c:pt>
              </c:strCache>
            </c:strRef>
          </c:cat>
          <c:val>
            <c:numRef>
              <c:f>'レーダーチャート用DATA'!$E$17:$E$20</c:f>
              <c:numCache>
                <c:ptCount val="4"/>
                <c:pt idx="0">
                  <c:v>4</c:v>
                </c:pt>
                <c:pt idx="1">
                  <c:v>5</c:v>
                </c:pt>
                <c:pt idx="2">
                  <c:v>5</c:v>
                </c:pt>
                <c:pt idx="3">
                  <c:v>5</c:v>
                </c:pt>
              </c:numCache>
            </c:numRef>
          </c:val>
        </c:ser>
        <c:axId val="61002111"/>
        <c:axId val="12148088"/>
      </c:barChart>
      <c:catAx>
        <c:axId val="6100211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1" i="0" u="none" baseline="0">
                <a:solidFill>
                  <a:srgbClr val="000000"/>
                </a:solidFill>
                <a:latin typeface="ＭＳ Ｐゴシック"/>
                <a:ea typeface="ＭＳ Ｐゴシック"/>
                <a:cs typeface="ＭＳ Ｐゴシック"/>
              </a:defRPr>
            </a:pPr>
          </a:p>
        </c:txPr>
        <c:crossAx val="12148088"/>
        <c:crosses val="autoZero"/>
        <c:auto val="1"/>
        <c:lblOffset val="100"/>
        <c:tickLblSkip val="1"/>
        <c:noMultiLvlLbl val="0"/>
      </c:catAx>
      <c:valAx>
        <c:axId val="1214808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1002111"/>
        <c:crossesAt val="1"/>
        <c:crossBetween val="between"/>
        <c:dispUnits/>
      </c:valAx>
      <c:spPr>
        <a:solidFill>
          <a:srgbClr val="CC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ＭＳ Ｐゴシック"/>
                <a:ea typeface="ＭＳ Ｐゴシック"/>
                <a:cs typeface="ＭＳ Ｐゴシック"/>
              </a:rPr>
              <a:t>6.</a:t>
            </a:r>
            <a:r>
              <a:rPr lang="en-US" cap="none" sz="975" b="1" i="0" u="none" baseline="0">
                <a:solidFill>
                  <a:srgbClr val="000000"/>
                </a:solidFill>
                <a:latin typeface="ＭＳ Ｐゴシック"/>
                <a:ea typeface="ＭＳ Ｐゴシック"/>
                <a:cs typeface="ＭＳ Ｐゴシック"/>
              </a:rPr>
              <a:t>管理運営</a:t>
            </a:r>
          </a:p>
        </c:rich>
      </c:tx>
      <c:layout>
        <c:manualLayout>
          <c:xMode val="factor"/>
          <c:yMode val="factor"/>
          <c:x val="-0.00725"/>
          <c:y val="0"/>
        </c:manualLayout>
      </c:layout>
      <c:spPr>
        <a:noFill/>
        <a:ln>
          <a:noFill/>
        </a:ln>
      </c:spPr>
    </c:title>
    <c:plotArea>
      <c:layout>
        <c:manualLayout>
          <c:xMode val="edge"/>
          <c:yMode val="edge"/>
          <c:x val="0.0365"/>
          <c:y val="0.18525"/>
          <c:w val="0.926"/>
          <c:h val="0.769"/>
        </c:manualLayout>
      </c:layout>
      <c:barChart>
        <c:barDir val="col"/>
        <c:grouping val="clustered"/>
        <c:varyColors val="0"/>
        <c:ser>
          <c:idx val="0"/>
          <c:order val="0"/>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600"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'レーダーチャート用DATA'!$C$21:$C$24</c:f>
              <c:strCache>
                <c:ptCount val="4"/>
                <c:pt idx="0">
                  <c:v>6-1</c:v>
                </c:pt>
                <c:pt idx="1">
                  <c:v>6-2</c:v>
                </c:pt>
                <c:pt idx="2">
                  <c:v>6-3</c:v>
                </c:pt>
                <c:pt idx="3">
                  <c:v>6-4</c:v>
                </c:pt>
              </c:strCache>
            </c:strRef>
          </c:cat>
          <c:val>
            <c:numRef>
              <c:f>'レーダーチャート用DATA'!$E$21:$E$24</c:f>
              <c:numCache>
                <c:ptCount val="4"/>
                <c:pt idx="0">
                  <c:v>4.25</c:v>
                </c:pt>
                <c:pt idx="1">
                  <c:v>4</c:v>
                </c:pt>
                <c:pt idx="2">
                  <c:v>4.25</c:v>
                </c:pt>
                <c:pt idx="3">
                  <c:v>5</c:v>
                </c:pt>
              </c:numCache>
            </c:numRef>
          </c:val>
        </c:ser>
        <c:axId val="42223929"/>
        <c:axId val="44471042"/>
      </c:barChart>
      <c:catAx>
        <c:axId val="4222392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75" b="1" i="0" u="none" baseline="0">
                <a:solidFill>
                  <a:srgbClr val="000000"/>
                </a:solidFill>
                <a:latin typeface="ＭＳ Ｐゴシック"/>
                <a:ea typeface="ＭＳ Ｐゴシック"/>
                <a:cs typeface="ＭＳ Ｐゴシック"/>
              </a:defRPr>
            </a:pPr>
          </a:p>
        </c:txPr>
        <c:crossAx val="44471042"/>
        <c:crosses val="autoZero"/>
        <c:auto val="1"/>
        <c:lblOffset val="100"/>
        <c:tickLblSkip val="1"/>
        <c:noMultiLvlLbl val="0"/>
      </c:catAx>
      <c:valAx>
        <c:axId val="44471042"/>
        <c:scaling>
          <c:orientation val="minMax"/>
          <c:max val="5"/>
        </c:scaling>
        <c:axPos val="l"/>
        <c:majorGridlines>
          <c:spPr>
            <a:ln w="3175">
              <a:solidFill>
                <a:srgbClr val="000000"/>
              </a:solidFill>
            </a:ln>
          </c:spPr>
        </c:majorGridlines>
        <c:delete val="0"/>
        <c:numFmt formatCode="#,##0;[Red](#,##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2223929"/>
        <c:crossesAt val="1"/>
        <c:crossBetween val="between"/>
        <c:dispUnits/>
        <c:majorUnit val="1"/>
      </c:valAx>
      <c:spPr>
        <a:solidFill>
          <a:srgbClr val="CC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ＭＳ Ｐゴシック"/>
                <a:ea typeface="ＭＳ Ｐゴシック"/>
                <a:cs typeface="ＭＳ Ｐゴシック"/>
              </a:rPr>
              <a:t>7.</a:t>
            </a:r>
            <a:r>
              <a:rPr lang="en-US" cap="none" sz="1000" b="1" i="0" u="none" baseline="0">
                <a:solidFill>
                  <a:srgbClr val="000000"/>
                </a:solidFill>
                <a:latin typeface="ＭＳ Ｐゴシック"/>
                <a:ea typeface="ＭＳ Ｐゴシック"/>
                <a:cs typeface="ＭＳ Ｐゴシック"/>
              </a:rPr>
              <a:t>評  価</a:t>
            </a:r>
          </a:p>
        </c:rich>
      </c:tx>
      <c:layout>
        <c:manualLayout>
          <c:xMode val="factor"/>
          <c:yMode val="factor"/>
          <c:x val="-0.0035"/>
          <c:y val="0"/>
        </c:manualLayout>
      </c:layout>
      <c:spPr>
        <a:noFill/>
        <a:ln>
          <a:noFill/>
        </a:ln>
      </c:spPr>
    </c:title>
    <c:plotArea>
      <c:layout>
        <c:manualLayout>
          <c:xMode val="edge"/>
          <c:yMode val="edge"/>
          <c:x val="0.036"/>
          <c:y val="0.18525"/>
          <c:w val="0.928"/>
          <c:h val="0.769"/>
        </c:manualLayout>
      </c:layout>
      <c:barChart>
        <c:barDir val="col"/>
        <c:grouping val="clustered"/>
        <c:varyColors val="0"/>
        <c:ser>
          <c:idx val="0"/>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600"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'レーダーチャート用DATA'!$C$25:$C$26</c:f>
              <c:strCache>
                <c:ptCount val="2"/>
                <c:pt idx="0">
                  <c:v>7-1</c:v>
                </c:pt>
                <c:pt idx="1">
                  <c:v>7-2</c:v>
                </c:pt>
              </c:strCache>
            </c:strRef>
          </c:cat>
          <c:val>
            <c:numRef>
              <c:f>'レーダーチャート用DATA'!$E$25:$E$26</c:f>
              <c:numCache>
                <c:ptCount val="2"/>
                <c:pt idx="0">
                  <c:v>4.6</c:v>
                </c:pt>
                <c:pt idx="1">
                  <c:v>4.666666666666667</c:v>
                </c:pt>
              </c:numCache>
            </c:numRef>
          </c:val>
        </c:ser>
        <c:axId val="64695059"/>
        <c:axId val="45384620"/>
      </c:barChart>
      <c:catAx>
        <c:axId val="6469505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1" i="0" u="none" baseline="0">
                <a:solidFill>
                  <a:srgbClr val="000000"/>
                </a:solidFill>
                <a:latin typeface="ＭＳ Ｐゴシック"/>
                <a:ea typeface="ＭＳ Ｐゴシック"/>
                <a:cs typeface="ＭＳ Ｐゴシック"/>
              </a:defRPr>
            </a:pPr>
          </a:p>
        </c:txPr>
        <c:crossAx val="45384620"/>
        <c:crosses val="autoZero"/>
        <c:auto val="1"/>
        <c:lblOffset val="100"/>
        <c:tickLblSkip val="1"/>
        <c:noMultiLvlLbl val="0"/>
      </c:catAx>
      <c:valAx>
        <c:axId val="45384620"/>
        <c:scaling>
          <c:orientation val="minMax"/>
          <c:max val="5"/>
          <c:min val="0"/>
        </c:scaling>
        <c:axPos val="l"/>
        <c:majorGridlines>
          <c:spPr>
            <a:ln w="3175">
              <a:solidFill>
                <a:srgbClr val="000000"/>
              </a:solidFill>
            </a:ln>
          </c:spPr>
        </c:majorGridlines>
        <c:delete val="0"/>
        <c:numFmt formatCode="#,##0;[Red](#,##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4695059"/>
        <c:crossesAt val="1"/>
        <c:crossBetween val="between"/>
        <c:dispUnits/>
        <c:majorUnit val="1"/>
      </c:valAx>
      <c:spPr>
        <a:solidFill>
          <a:srgbClr val="CC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ＭＳ Ｐゴシック"/>
                <a:ea typeface="ＭＳ Ｐゴシック"/>
                <a:cs typeface="ＭＳ Ｐゴシック"/>
              </a:rPr>
              <a:t>8.</a:t>
            </a:r>
            <a:r>
              <a:rPr lang="en-US" cap="none" sz="1000" b="1" i="0" u="none" baseline="0">
                <a:solidFill>
                  <a:srgbClr val="000000"/>
                </a:solidFill>
                <a:latin typeface="ＭＳ Ｐゴシック"/>
                <a:ea typeface="ＭＳ Ｐゴシック"/>
                <a:cs typeface="ＭＳ Ｐゴシック"/>
              </a:rPr>
              <a:t>情報管理</a:t>
            </a:r>
          </a:p>
        </c:rich>
      </c:tx>
      <c:layout>
        <c:manualLayout>
          <c:xMode val="factor"/>
          <c:yMode val="factor"/>
          <c:x val="-0.0035"/>
          <c:y val="0"/>
        </c:manualLayout>
      </c:layout>
      <c:spPr>
        <a:noFill/>
        <a:ln>
          <a:noFill/>
        </a:ln>
      </c:spPr>
    </c:title>
    <c:plotArea>
      <c:layout>
        <c:manualLayout>
          <c:xMode val="edge"/>
          <c:yMode val="edge"/>
          <c:x val="0.03575"/>
          <c:y val="0.187"/>
          <c:w val="0.92825"/>
          <c:h val="0.7665"/>
        </c:manualLayout>
      </c:layout>
      <c:barChart>
        <c:barDir val="col"/>
        <c:grouping val="clustered"/>
        <c:varyColors val="0"/>
        <c:ser>
          <c:idx val="0"/>
          <c:order val="0"/>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600"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'レーダーチャート用DATA'!$C$27:$C$28</c:f>
              <c:strCache>
                <c:ptCount val="2"/>
                <c:pt idx="0">
                  <c:v>8-1</c:v>
                </c:pt>
                <c:pt idx="1">
                  <c:v>8-2</c:v>
                </c:pt>
              </c:strCache>
            </c:strRef>
          </c:cat>
          <c:val>
            <c:numRef>
              <c:f>'レーダーチャート用DATA'!$E$27:$E$28</c:f>
              <c:numCache>
                <c:ptCount val="2"/>
                <c:pt idx="0">
                  <c:v>5</c:v>
                </c:pt>
                <c:pt idx="1">
                  <c:v>5</c:v>
                </c:pt>
              </c:numCache>
            </c:numRef>
          </c:val>
        </c:ser>
        <c:axId val="5808397"/>
        <c:axId val="52275574"/>
      </c:barChart>
      <c:catAx>
        <c:axId val="580839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1" i="0" u="none" baseline="0">
                <a:solidFill>
                  <a:srgbClr val="000000"/>
                </a:solidFill>
                <a:latin typeface="ＭＳ Ｐゴシック"/>
                <a:ea typeface="ＭＳ Ｐゴシック"/>
                <a:cs typeface="ＭＳ Ｐゴシック"/>
              </a:defRPr>
            </a:pPr>
          </a:p>
        </c:txPr>
        <c:crossAx val="52275574"/>
        <c:crosses val="autoZero"/>
        <c:auto val="1"/>
        <c:lblOffset val="100"/>
        <c:tickLblSkip val="1"/>
        <c:noMultiLvlLbl val="0"/>
      </c:catAx>
      <c:valAx>
        <c:axId val="52275574"/>
        <c:scaling>
          <c:orientation val="minMax"/>
          <c:max val="5"/>
          <c:min val="0"/>
        </c:scaling>
        <c:axPos val="l"/>
        <c:majorGridlines>
          <c:spPr>
            <a:ln w="3175">
              <a:solidFill>
                <a:srgbClr val="000000"/>
              </a:solidFill>
            </a:ln>
          </c:spPr>
        </c:majorGridlines>
        <c:delete val="0"/>
        <c:numFmt formatCode="#,##0;[Red](#,##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808397"/>
        <c:crossesAt val="1"/>
        <c:crossBetween val="between"/>
        <c:dispUnits/>
        <c:majorUnit val="1"/>
      </c:valAx>
      <c:spPr>
        <a:solidFill>
          <a:srgbClr val="CC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1" u="none" baseline="0">
                <a:solidFill>
                  <a:srgbClr val="000000"/>
                </a:solidFill>
                <a:latin typeface="ＭＳ Ｐゴシック"/>
                <a:ea typeface="ＭＳ Ｐゴシック"/>
                <a:cs typeface="ＭＳ Ｐゴシック"/>
              </a:rPr>
              <a:t>セルフチェック分析結果</a:t>
            </a:r>
          </a:p>
        </c:rich>
      </c:tx>
      <c:layout>
        <c:manualLayout>
          <c:xMode val="factor"/>
          <c:yMode val="factor"/>
          <c:x val="-0.017"/>
          <c:y val="0"/>
        </c:manualLayout>
      </c:layout>
      <c:spPr>
        <a:noFill/>
        <a:ln>
          <a:noFill/>
        </a:ln>
      </c:spPr>
    </c:title>
    <c:plotArea>
      <c:layout>
        <c:manualLayout>
          <c:xMode val="edge"/>
          <c:yMode val="edge"/>
          <c:x val="0.292"/>
          <c:y val="0.23425"/>
          <c:w val="0.4135"/>
          <c:h val="0.63175"/>
        </c:manualLayout>
      </c:layout>
      <c:radarChart>
        <c:radarStyle val="filled"/>
        <c:varyColors val="0"/>
        <c:ser>
          <c:idx val="0"/>
          <c:order val="0"/>
          <c:spPr>
            <a:solidFill>
              <a:srgbClr val="9999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txPr>
              <a:bodyPr vert="horz" rot="0" anchor="ctr"/>
              <a:lstStyle/>
              <a:p>
                <a:pPr algn="ctr">
                  <a:defRPr lang="en-US" cap="none" sz="800"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Percent val="0"/>
          </c:dLbls>
          <c:cat>
            <c:strRef>
              <c:f>'レーダーチャート用DATA'!$B$30:$B$37</c:f>
              <c:strCache>
                <c:ptCount val="8"/>
                <c:pt idx="0">
                  <c:v>1.統括管理</c:v>
                </c:pt>
                <c:pt idx="1">
                  <c:v>2.企画・計画</c:v>
                </c:pt>
                <c:pt idx="2">
                  <c:v>3.財務</c:v>
                </c:pt>
                <c:pt idx="3">
                  <c:v>4.契約</c:v>
                </c:pt>
                <c:pt idx="4">
                  <c:v>5.整備</c:v>
                </c:pt>
                <c:pt idx="5">
                  <c:v>6.管理運営</c:v>
                </c:pt>
                <c:pt idx="6">
                  <c:v>7.評価</c:v>
                </c:pt>
                <c:pt idx="7">
                  <c:v>8.情報管理</c:v>
                </c:pt>
              </c:strCache>
            </c:strRef>
          </c:cat>
          <c:val>
            <c:numRef>
              <c:f>'レーダーチャート用DATA'!$E$30:$E$37</c:f>
              <c:numCache>
                <c:ptCount val="8"/>
                <c:pt idx="0">
                  <c:v>4</c:v>
                </c:pt>
                <c:pt idx="1">
                  <c:v>4.338888888888889</c:v>
                </c:pt>
                <c:pt idx="2">
                  <c:v>4.5</c:v>
                </c:pt>
                <c:pt idx="3">
                  <c:v>4.5</c:v>
                </c:pt>
                <c:pt idx="4">
                  <c:v>4.75</c:v>
                </c:pt>
                <c:pt idx="5">
                  <c:v>4.375</c:v>
                </c:pt>
                <c:pt idx="6">
                  <c:v>4.633333333333333</c:v>
                </c:pt>
                <c:pt idx="7">
                  <c:v>5</c:v>
                </c:pt>
              </c:numCache>
            </c:numRef>
          </c:val>
        </c:ser>
        <c:axId val="718119"/>
        <c:axId val="6463072"/>
      </c:radarChart>
      <c:catAx>
        <c:axId val="718119"/>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1" i="0" u="none" baseline="0">
                <a:solidFill>
                  <a:srgbClr val="000000"/>
                </a:solidFill>
                <a:latin typeface="ＭＳ Ｐゴシック"/>
                <a:ea typeface="ＭＳ Ｐゴシック"/>
                <a:cs typeface="ＭＳ Ｐゴシック"/>
              </a:defRPr>
            </a:pPr>
          </a:p>
        </c:txPr>
        <c:crossAx val="6463072"/>
        <c:crosses val="autoZero"/>
        <c:auto val="0"/>
        <c:lblOffset val="100"/>
        <c:tickLblSkip val="1"/>
        <c:noMultiLvlLbl val="0"/>
      </c:catAx>
      <c:valAx>
        <c:axId val="6463072"/>
        <c:scaling>
          <c:orientation val="minMax"/>
          <c:max val="5"/>
        </c:scaling>
        <c:axPos val="l"/>
        <c:majorGridlines>
          <c:spPr>
            <a:ln w="3175">
              <a:solidFill>
                <a:srgbClr val="000000"/>
              </a:solidFill>
            </a:ln>
          </c:spPr>
        </c:majorGridlines>
        <c:delete val="0"/>
        <c:numFmt formatCode="0_ " sourceLinked="0"/>
        <c:majorTickMark val="cross"/>
        <c:minorTickMark val="none"/>
        <c:tickLblPos val="nextTo"/>
        <c:spPr>
          <a:ln w="3175">
            <a:solidFill>
              <a:srgbClr val="000000"/>
            </a:solidFill>
          </a:ln>
        </c:spPr>
        <c:txPr>
          <a:bodyPr vert="horz" rot="0"/>
          <a:lstStyle/>
          <a:p>
            <a:pPr>
              <a:defRPr lang="en-US" cap="none" sz="850" b="1" i="0" u="none" baseline="0">
                <a:solidFill>
                  <a:srgbClr val="000000"/>
                </a:solidFill>
                <a:latin typeface="ＭＳ Ｐゴシック"/>
                <a:ea typeface="ＭＳ Ｐゴシック"/>
                <a:cs typeface="ＭＳ Ｐゴシック"/>
              </a:defRPr>
            </a:pPr>
          </a:p>
        </c:txPr>
        <c:crossAx val="718119"/>
        <c:crossesAt val="1"/>
        <c:crossBetween val="between"/>
        <c:dispUnits/>
      </c:valAx>
      <c:spPr>
        <a:noFill/>
        <a:ln>
          <a:noFill/>
        </a:ln>
      </c:spPr>
    </c:plotArea>
    <c:plotVisOnly val="1"/>
    <c:dispBlanksAs val="gap"/>
    <c:showDLblsOverMax val="0"/>
  </c:chart>
  <c:spPr>
    <a:solidFill>
      <a:srgbClr val="FFFFCC"/>
    </a:solidFill>
    <a:ln w="3175">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ＭＳ Ｐゴシック"/>
                <a:ea typeface="ＭＳ Ｐゴシック"/>
                <a:cs typeface="ＭＳ Ｐゴシック"/>
              </a:rPr>
              <a:t>1.</a:t>
            </a:r>
            <a:r>
              <a:rPr lang="en-US" cap="none" sz="1000" b="1" i="0" u="none" baseline="0">
                <a:solidFill>
                  <a:srgbClr val="000000"/>
                </a:solidFill>
                <a:latin typeface="ＭＳ Ｐゴシック"/>
                <a:ea typeface="ＭＳ Ｐゴシック"/>
                <a:cs typeface="ＭＳ Ｐゴシック"/>
              </a:rPr>
              <a:t>統括管理</a:t>
            </a:r>
          </a:p>
        </c:rich>
      </c:tx>
      <c:layout>
        <c:manualLayout>
          <c:xMode val="factor"/>
          <c:yMode val="factor"/>
          <c:x val="-0.0035"/>
          <c:y val="0"/>
        </c:manualLayout>
      </c:layout>
      <c:spPr>
        <a:noFill/>
        <a:ln>
          <a:noFill/>
        </a:ln>
      </c:spPr>
    </c:title>
    <c:plotArea>
      <c:layout>
        <c:manualLayout>
          <c:xMode val="edge"/>
          <c:yMode val="edge"/>
          <c:x val="0.03575"/>
          <c:y val="0.1765"/>
          <c:w val="0.927"/>
          <c:h val="0.77775"/>
        </c:manualLayout>
      </c:layout>
      <c:barChart>
        <c:barDir val="col"/>
        <c:grouping val="stacked"/>
        <c:varyColors val="0"/>
        <c:ser>
          <c:idx val="0"/>
          <c:order val="0"/>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600" b="1"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600" b="1"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600" b="1"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600" b="1"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600" b="1"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600"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'レーダーチャート用DATA'!$C$2:$C$6</c:f>
              <c:strCache>
                <c:ptCount val="5"/>
                <c:pt idx="0">
                  <c:v>1-1</c:v>
                </c:pt>
                <c:pt idx="1">
                  <c:v>1-2</c:v>
                </c:pt>
                <c:pt idx="2">
                  <c:v>1-3</c:v>
                </c:pt>
                <c:pt idx="3">
                  <c:v>1-4</c:v>
                </c:pt>
                <c:pt idx="4">
                  <c:v>1-5</c:v>
                </c:pt>
              </c:strCache>
            </c:strRef>
          </c:cat>
          <c:val>
            <c:numRef>
              <c:f>'レーダーチャート用DATA'!$E$2:$E$6</c:f>
              <c:numCache>
                <c:ptCount val="5"/>
                <c:pt idx="0">
                  <c:v>4</c:v>
                </c:pt>
                <c:pt idx="1">
                  <c:v>4.333333333333333</c:v>
                </c:pt>
                <c:pt idx="2">
                  <c:v>2</c:v>
                </c:pt>
                <c:pt idx="3">
                  <c:v>5</c:v>
                </c:pt>
                <c:pt idx="4">
                  <c:v>4.666666666666667</c:v>
                </c:pt>
              </c:numCache>
            </c:numRef>
          </c:val>
        </c:ser>
        <c:overlap val="100"/>
        <c:axId val="58167649"/>
        <c:axId val="53746794"/>
      </c:barChart>
      <c:catAx>
        <c:axId val="5816764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1" i="0" u="none" baseline="0">
                <a:solidFill>
                  <a:srgbClr val="000000"/>
                </a:solidFill>
                <a:latin typeface="ＭＳ Ｐゴシック"/>
                <a:ea typeface="ＭＳ Ｐゴシック"/>
                <a:cs typeface="ＭＳ Ｐゴシック"/>
              </a:defRPr>
            </a:pPr>
          </a:p>
        </c:txPr>
        <c:crossAx val="53746794"/>
        <c:crosses val="autoZero"/>
        <c:auto val="1"/>
        <c:lblOffset val="100"/>
        <c:tickLblSkip val="1"/>
        <c:noMultiLvlLbl val="0"/>
      </c:catAx>
      <c:valAx>
        <c:axId val="53746794"/>
        <c:scaling>
          <c:orientation val="minMax"/>
          <c:max val="5"/>
        </c:scaling>
        <c:axPos val="l"/>
        <c:majorGridlines>
          <c:spPr>
            <a:ln w="3175">
              <a:solidFill>
                <a:srgbClr val="000000"/>
              </a:solidFill>
            </a:ln>
          </c:spPr>
        </c:majorGridlines>
        <c:delete val="0"/>
        <c:numFmt formatCode="#,##0_ ;[Red]\-#,##0\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8167649"/>
        <c:crossesAt val="1"/>
        <c:crossBetween val="between"/>
        <c:dispUnits/>
        <c:majorUnit val="1"/>
      </c:valAx>
      <c:spPr>
        <a:solidFill>
          <a:srgbClr val="CC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ＭＳ Ｐゴシック"/>
                <a:ea typeface="ＭＳ Ｐゴシック"/>
                <a:cs typeface="ＭＳ Ｐゴシック"/>
              </a:rPr>
              <a:t>2.</a:t>
            </a:r>
            <a:r>
              <a:rPr lang="en-US" cap="none" sz="975" b="1" i="0" u="none" baseline="0">
                <a:solidFill>
                  <a:srgbClr val="000000"/>
                </a:solidFill>
                <a:latin typeface="ＭＳ Ｐゴシック"/>
                <a:ea typeface="ＭＳ Ｐゴシック"/>
                <a:cs typeface="ＭＳ Ｐゴシック"/>
              </a:rPr>
              <a:t>企画・計画</a:t>
            </a:r>
          </a:p>
        </c:rich>
      </c:tx>
      <c:layout>
        <c:manualLayout>
          <c:xMode val="factor"/>
          <c:yMode val="factor"/>
          <c:x val="-0.00725"/>
          <c:y val="0"/>
        </c:manualLayout>
      </c:layout>
      <c:spPr>
        <a:noFill/>
        <a:ln>
          <a:noFill/>
        </a:ln>
      </c:spPr>
    </c:title>
    <c:plotArea>
      <c:layout>
        <c:manualLayout>
          <c:xMode val="edge"/>
          <c:yMode val="edge"/>
          <c:x val="0.037"/>
          <c:y val="0.17475"/>
          <c:w val="0.927"/>
          <c:h val="0.78025"/>
        </c:manualLayout>
      </c:layout>
      <c:barChart>
        <c:barDir val="col"/>
        <c:grouping val="cluster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5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'レーダーチャート用DATA'!$C$7:$C$9</c:f>
              <c:strCache>
                <c:ptCount val="3"/>
                <c:pt idx="0">
                  <c:v>2-1</c:v>
                </c:pt>
                <c:pt idx="1">
                  <c:v>2-2</c:v>
                </c:pt>
                <c:pt idx="2">
                  <c:v>2-3</c:v>
                </c:pt>
              </c:strCache>
            </c:strRef>
          </c:cat>
          <c:val>
            <c:numRef>
              <c:f>'レーダーチャート用DATA'!$E$7:$E$9</c:f>
              <c:numCache>
                <c:ptCount val="3"/>
                <c:pt idx="0">
                  <c:v>4.416666666666666</c:v>
                </c:pt>
                <c:pt idx="1">
                  <c:v>4</c:v>
                </c:pt>
                <c:pt idx="2">
                  <c:v>4.6</c:v>
                </c:pt>
              </c:numCache>
            </c:numRef>
          </c:val>
        </c:ser>
        <c:axId val="13959099"/>
        <c:axId val="58523028"/>
      </c:barChart>
      <c:catAx>
        <c:axId val="1395909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75" b="1" i="0" u="none" baseline="0">
                <a:solidFill>
                  <a:srgbClr val="000000"/>
                </a:solidFill>
                <a:latin typeface="ＭＳ Ｐゴシック"/>
                <a:ea typeface="ＭＳ Ｐゴシック"/>
                <a:cs typeface="ＭＳ Ｐゴシック"/>
              </a:defRPr>
            </a:pPr>
          </a:p>
        </c:txPr>
        <c:crossAx val="58523028"/>
        <c:crosses val="autoZero"/>
        <c:auto val="1"/>
        <c:lblOffset val="100"/>
        <c:tickLblSkip val="1"/>
        <c:noMultiLvlLbl val="0"/>
      </c:catAx>
      <c:valAx>
        <c:axId val="58523028"/>
        <c:scaling>
          <c:orientation val="minMax"/>
          <c:max val="5"/>
        </c:scaling>
        <c:axPos val="l"/>
        <c:majorGridlines>
          <c:spPr>
            <a:ln w="3175">
              <a:solidFill>
                <a:srgbClr val="000000"/>
              </a:solidFill>
            </a:ln>
          </c:spPr>
        </c:majorGridlines>
        <c:delete val="0"/>
        <c:numFmt formatCode="#,##0;[Red](#,##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3959099"/>
        <c:crossesAt val="1"/>
        <c:crossBetween val="between"/>
        <c:dispUnits/>
        <c:majorUnit val="1"/>
      </c:valAx>
      <c:spPr>
        <a:solidFill>
          <a:srgbClr val="CC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47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 Id="rId4" Type="http://schemas.openxmlformats.org/officeDocument/2006/relationships/chart" Target="/xl/charts/chart15.xml" /><Relationship Id="rId5" Type="http://schemas.openxmlformats.org/officeDocument/2006/relationships/chart" Target="/xl/charts/chart16.xml" /><Relationship Id="rId6" Type="http://schemas.openxmlformats.org/officeDocument/2006/relationships/chart" Target="/xl/charts/chart17.xml" /><Relationship Id="rId7" Type="http://schemas.openxmlformats.org/officeDocument/2006/relationships/chart" Target="/xl/charts/chart18.xml" /><Relationship Id="rId8" Type="http://schemas.openxmlformats.org/officeDocument/2006/relationships/chart" Target="/xl/charts/chart1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600075</xdr:colOff>
      <xdr:row>32</xdr:row>
      <xdr:rowOff>104775</xdr:rowOff>
    </xdr:from>
    <xdr:to>
      <xdr:col>9</xdr:col>
      <xdr:colOff>247650</xdr:colOff>
      <xdr:row>44</xdr:row>
      <xdr:rowOff>152400</xdr:rowOff>
    </xdr:to>
    <xdr:graphicFrame>
      <xdr:nvGraphicFramePr>
        <xdr:cNvPr id="1" name="Chart 11"/>
        <xdr:cNvGraphicFramePr/>
      </xdr:nvGraphicFramePr>
      <xdr:xfrm>
        <a:off x="5924550" y="5705475"/>
        <a:ext cx="2743200" cy="210502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45</xdr:row>
      <xdr:rowOff>123825</xdr:rowOff>
    </xdr:from>
    <xdr:to>
      <xdr:col>1</xdr:col>
      <xdr:colOff>1866900</xdr:colOff>
      <xdr:row>57</xdr:row>
      <xdr:rowOff>142875</xdr:rowOff>
    </xdr:to>
    <xdr:graphicFrame>
      <xdr:nvGraphicFramePr>
        <xdr:cNvPr id="2" name="Chart 12"/>
        <xdr:cNvGraphicFramePr/>
      </xdr:nvGraphicFramePr>
      <xdr:xfrm>
        <a:off x="114300" y="7953375"/>
        <a:ext cx="2743200" cy="2076450"/>
      </xdr:xfrm>
      <a:graphic>
        <a:graphicData uri="http://schemas.openxmlformats.org/drawingml/2006/chart">
          <c:chart xmlns:c="http://schemas.openxmlformats.org/drawingml/2006/chart" r:id="rId2"/>
        </a:graphicData>
      </a:graphic>
    </xdr:graphicFrame>
    <xdr:clientData/>
  </xdr:twoCellAnchor>
  <xdr:twoCellAnchor>
    <xdr:from>
      <xdr:col>2</xdr:col>
      <xdr:colOff>9525</xdr:colOff>
      <xdr:row>45</xdr:row>
      <xdr:rowOff>123825</xdr:rowOff>
    </xdr:from>
    <xdr:to>
      <xdr:col>7</xdr:col>
      <xdr:colOff>428625</xdr:colOff>
      <xdr:row>57</xdr:row>
      <xdr:rowOff>142875</xdr:rowOff>
    </xdr:to>
    <xdr:graphicFrame>
      <xdr:nvGraphicFramePr>
        <xdr:cNvPr id="3" name="Chart 13"/>
        <xdr:cNvGraphicFramePr/>
      </xdr:nvGraphicFramePr>
      <xdr:xfrm>
        <a:off x="3028950" y="7953375"/>
        <a:ext cx="2724150" cy="2076450"/>
      </xdr:xfrm>
      <a:graphic>
        <a:graphicData uri="http://schemas.openxmlformats.org/drawingml/2006/chart">
          <c:chart xmlns:c="http://schemas.openxmlformats.org/drawingml/2006/chart" r:id="rId3"/>
        </a:graphicData>
      </a:graphic>
    </xdr:graphicFrame>
    <xdr:clientData/>
  </xdr:twoCellAnchor>
  <xdr:twoCellAnchor>
    <xdr:from>
      <xdr:col>7</xdr:col>
      <xdr:colOff>609600</xdr:colOff>
      <xdr:row>45</xdr:row>
      <xdr:rowOff>142875</xdr:rowOff>
    </xdr:from>
    <xdr:to>
      <xdr:col>9</xdr:col>
      <xdr:colOff>200025</xdr:colOff>
      <xdr:row>57</xdr:row>
      <xdr:rowOff>152400</xdr:rowOff>
    </xdr:to>
    <xdr:graphicFrame>
      <xdr:nvGraphicFramePr>
        <xdr:cNvPr id="4" name="Chart 14"/>
        <xdr:cNvGraphicFramePr/>
      </xdr:nvGraphicFramePr>
      <xdr:xfrm>
        <a:off x="5934075" y="7972425"/>
        <a:ext cx="2686050" cy="2066925"/>
      </xdr:xfrm>
      <a:graphic>
        <a:graphicData uri="http://schemas.openxmlformats.org/drawingml/2006/chart">
          <c:chart xmlns:c="http://schemas.openxmlformats.org/drawingml/2006/chart" r:id="rId4"/>
        </a:graphicData>
      </a:graphic>
    </xdr:graphicFrame>
    <xdr:clientData/>
  </xdr:twoCellAnchor>
  <xdr:twoCellAnchor>
    <xdr:from>
      <xdr:col>0</xdr:col>
      <xdr:colOff>114300</xdr:colOff>
      <xdr:row>58</xdr:row>
      <xdr:rowOff>104775</xdr:rowOff>
    </xdr:from>
    <xdr:to>
      <xdr:col>1</xdr:col>
      <xdr:colOff>1857375</xdr:colOff>
      <xdr:row>70</xdr:row>
      <xdr:rowOff>114300</xdr:rowOff>
    </xdr:to>
    <xdr:graphicFrame>
      <xdr:nvGraphicFramePr>
        <xdr:cNvPr id="5" name="Chart 15"/>
        <xdr:cNvGraphicFramePr/>
      </xdr:nvGraphicFramePr>
      <xdr:xfrm>
        <a:off x="114300" y="10163175"/>
        <a:ext cx="2733675" cy="2066925"/>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71</xdr:row>
      <xdr:rowOff>104775</xdr:rowOff>
    </xdr:from>
    <xdr:to>
      <xdr:col>1</xdr:col>
      <xdr:colOff>1857375</xdr:colOff>
      <xdr:row>83</xdr:row>
      <xdr:rowOff>95250</xdr:rowOff>
    </xdr:to>
    <xdr:graphicFrame>
      <xdr:nvGraphicFramePr>
        <xdr:cNvPr id="6" name="Chart 16"/>
        <xdr:cNvGraphicFramePr/>
      </xdr:nvGraphicFramePr>
      <xdr:xfrm>
        <a:off x="104775" y="12392025"/>
        <a:ext cx="2743200" cy="2047875"/>
      </xdr:xfrm>
      <a:graphic>
        <a:graphicData uri="http://schemas.openxmlformats.org/drawingml/2006/chart">
          <c:chart xmlns:c="http://schemas.openxmlformats.org/drawingml/2006/chart" r:id="rId6"/>
        </a:graphicData>
      </a:graphic>
    </xdr:graphicFrame>
    <xdr:clientData/>
  </xdr:twoCellAnchor>
  <xdr:twoCellAnchor>
    <xdr:from>
      <xdr:col>5</xdr:col>
      <xdr:colOff>0</xdr:colOff>
      <xdr:row>61</xdr:row>
      <xdr:rowOff>9525</xdr:rowOff>
    </xdr:from>
    <xdr:to>
      <xdr:col>9</xdr:col>
      <xdr:colOff>152400</xdr:colOff>
      <xdr:row>79</xdr:row>
      <xdr:rowOff>19050</xdr:rowOff>
    </xdr:to>
    <xdr:graphicFrame>
      <xdr:nvGraphicFramePr>
        <xdr:cNvPr id="7" name="Chart 18"/>
        <xdr:cNvGraphicFramePr/>
      </xdr:nvGraphicFramePr>
      <xdr:xfrm>
        <a:off x="3971925" y="10582275"/>
        <a:ext cx="4600575" cy="3095625"/>
      </xdr:xfrm>
      <a:graphic>
        <a:graphicData uri="http://schemas.openxmlformats.org/drawingml/2006/chart">
          <c:chart xmlns:c="http://schemas.openxmlformats.org/drawingml/2006/chart" r:id="rId7"/>
        </a:graphicData>
      </a:graphic>
    </xdr:graphicFrame>
    <xdr:clientData/>
  </xdr:twoCellAnchor>
  <xdr:twoCellAnchor>
    <xdr:from>
      <xdr:col>0</xdr:col>
      <xdr:colOff>123825</xdr:colOff>
      <xdr:row>32</xdr:row>
      <xdr:rowOff>66675</xdr:rowOff>
    </xdr:from>
    <xdr:to>
      <xdr:col>1</xdr:col>
      <xdr:colOff>1847850</xdr:colOff>
      <xdr:row>44</xdr:row>
      <xdr:rowOff>104775</xdr:rowOff>
    </xdr:to>
    <xdr:graphicFrame>
      <xdr:nvGraphicFramePr>
        <xdr:cNvPr id="8" name="Chart 20"/>
        <xdr:cNvGraphicFramePr/>
      </xdr:nvGraphicFramePr>
      <xdr:xfrm>
        <a:off x="123825" y="5667375"/>
        <a:ext cx="2714625" cy="2095500"/>
      </xdr:xfrm>
      <a:graphic>
        <a:graphicData uri="http://schemas.openxmlformats.org/drawingml/2006/chart">
          <c:chart xmlns:c="http://schemas.openxmlformats.org/drawingml/2006/chart" r:id="rId8"/>
        </a:graphicData>
      </a:graphic>
    </xdr:graphicFrame>
    <xdr:clientData/>
  </xdr:twoCellAnchor>
  <xdr:twoCellAnchor>
    <xdr:from>
      <xdr:col>2</xdr:col>
      <xdr:colOff>9525</xdr:colOff>
      <xdr:row>32</xdr:row>
      <xdr:rowOff>76200</xdr:rowOff>
    </xdr:from>
    <xdr:to>
      <xdr:col>7</xdr:col>
      <xdr:colOff>428625</xdr:colOff>
      <xdr:row>44</xdr:row>
      <xdr:rowOff>123825</xdr:rowOff>
    </xdr:to>
    <xdr:graphicFrame>
      <xdr:nvGraphicFramePr>
        <xdr:cNvPr id="9" name="Chart 21"/>
        <xdr:cNvGraphicFramePr/>
      </xdr:nvGraphicFramePr>
      <xdr:xfrm>
        <a:off x="3028950" y="5676900"/>
        <a:ext cx="2724150" cy="2105025"/>
      </xdr:xfrm>
      <a:graphic>
        <a:graphicData uri="http://schemas.openxmlformats.org/drawingml/2006/chart">
          <c:chart xmlns:c="http://schemas.openxmlformats.org/drawingml/2006/chart" r:id="rId9"/>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33</xdr:row>
      <xdr:rowOff>9525</xdr:rowOff>
    </xdr:from>
    <xdr:to>
      <xdr:col>16</xdr:col>
      <xdr:colOff>466725</xdr:colOff>
      <xdr:row>53</xdr:row>
      <xdr:rowOff>152400</xdr:rowOff>
    </xdr:to>
    <xdr:graphicFrame>
      <xdr:nvGraphicFramePr>
        <xdr:cNvPr id="1" name="Chart 14"/>
        <xdr:cNvGraphicFramePr/>
      </xdr:nvGraphicFramePr>
      <xdr:xfrm>
        <a:off x="3048000" y="5781675"/>
        <a:ext cx="10972800" cy="3571875"/>
      </xdr:xfrm>
      <a:graphic>
        <a:graphicData uri="http://schemas.openxmlformats.org/drawingml/2006/chart">
          <c:chart xmlns:c="http://schemas.openxmlformats.org/drawingml/2006/chart" r:id="rId1"/>
        </a:graphicData>
      </a:graphic>
    </xdr:graphicFrame>
    <xdr:clientData/>
  </xdr:twoCellAnchor>
  <xdr:twoCellAnchor>
    <xdr:from>
      <xdr:col>10</xdr:col>
      <xdr:colOff>104775</xdr:colOff>
      <xdr:row>2</xdr:row>
      <xdr:rowOff>104775</xdr:rowOff>
    </xdr:from>
    <xdr:to>
      <xdr:col>16</xdr:col>
      <xdr:colOff>104775</xdr:colOff>
      <xdr:row>19</xdr:row>
      <xdr:rowOff>133350</xdr:rowOff>
    </xdr:to>
    <xdr:graphicFrame>
      <xdr:nvGraphicFramePr>
        <xdr:cNvPr id="2" name="Chart 15"/>
        <xdr:cNvGraphicFramePr/>
      </xdr:nvGraphicFramePr>
      <xdr:xfrm>
        <a:off x="9544050" y="457200"/>
        <a:ext cx="4114800" cy="30003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32</xdr:row>
      <xdr:rowOff>9525</xdr:rowOff>
    </xdr:from>
    <xdr:to>
      <xdr:col>1</xdr:col>
      <xdr:colOff>1190625</xdr:colOff>
      <xdr:row>44</xdr:row>
      <xdr:rowOff>38100</xdr:rowOff>
    </xdr:to>
    <xdr:graphicFrame>
      <xdr:nvGraphicFramePr>
        <xdr:cNvPr id="1" name="Chart 1"/>
        <xdr:cNvGraphicFramePr/>
      </xdr:nvGraphicFramePr>
      <xdr:xfrm>
        <a:off x="123825" y="5610225"/>
        <a:ext cx="2057400" cy="2085975"/>
      </xdr:xfrm>
      <a:graphic>
        <a:graphicData uri="http://schemas.openxmlformats.org/drawingml/2006/chart">
          <c:chart xmlns:c="http://schemas.openxmlformats.org/drawingml/2006/chart" r:id="rId1"/>
        </a:graphicData>
      </a:graphic>
    </xdr:graphicFrame>
    <xdr:clientData/>
  </xdr:twoCellAnchor>
  <xdr:twoCellAnchor>
    <xdr:from>
      <xdr:col>1</xdr:col>
      <xdr:colOff>1266825</xdr:colOff>
      <xdr:row>32</xdr:row>
      <xdr:rowOff>0</xdr:rowOff>
    </xdr:from>
    <xdr:to>
      <xdr:col>5</xdr:col>
      <xdr:colOff>333375</xdr:colOff>
      <xdr:row>44</xdr:row>
      <xdr:rowOff>19050</xdr:rowOff>
    </xdr:to>
    <xdr:graphicFrame>
      <xdr:nvGraphicFramePr>
        <xdr:cNvPr id="2" name="Chart 2"/>
        <xdr:cNvGraphicFramePr/>
      </xdr:nvGraphicFramePr>
      <xdr:xfrm>
        <a:off x="2257425" y="5600700"/>
        <a:ext cx="2047875" cy="2076450"/>
      </xdr:xfrm>
      <a:graphic>
        <a:graphicData uri="http://schemas.openxmlformats.org/drawingml/2006/chart">
          <c:chart xmlns:c="http://schemas.openxmlformats.org/drawingml/2006/chart" r:id="rId2"/>
        </a:graphicData>
      </a:graphic>
    </xdr:graphicFrame>
    <xdr:clientData/>
  </xdr:twoCellAnchor>
  <xdr:twoCellAnchor>
    <xdr:from>
      <xdr:col>5</xdr:col>
      <xdr:colOff>409575</xdr:colOff>
      <xdr:row>32</xdr:row>
      <xdr:rowOff>9525</xdr:rowOff>
    </xdr:from>
    <xdr:to>
      <xdr:col>7</xdr:col>
      <xdr:colOff>1104900</xdr:colOff>
      <xdr:row>44</xdr:row>
      <xdr:rowOff>38100</xdr:rowOff>
    </xdr:to>
    <xdr:graphicFrame>
      <xdr:nvGraphicFramePr>
        <xdr:cNvPr id="3" name="Chart 3"/>
        <xdr:cNvGraphicFramePr/>
      </xdr:nvGraphicFramePr>
      <xdr:xfrm>
        <a:off x="4381500" y="5610225"/>
        <a:ext cx="2047875" cy="2085975"/>
      </xdr:xfrm>
      <a:graphic>
        <a:graphicData uri="http://schemas.openxmlformats.org/drawingml/2006/chart">
          <c:chart xmlns:c="http://schemas.openxmlformats.org/drawingml/2006/chart" r:id="rId3"/>
        </a:graphicData>
      </a:graphic>
    </xdr:graphicFrame>
    <xdr:clientData/>
  </xdr:twoCellAnchor>
  <xdr:twoCellAnchor>
    <xdr:from>
      <xdr:col>7</xdr:col>
      <xdr:colOff>1162050</xdr:colOff>
      <xdr:row>32</xdr:row>
      <xdr:rowOff>9525</xdr:rowOff>
    </xdr:from>
    <xdr:to>
      <xdr:col>9</xdr:col>
      <xdr:colOff>123825</xdr:colOff>
      <xdr:row>44</xdr:row>
      <xdr:rowOff>0</xdr:rowOff>
    </xdr:to>
    <xdr:graphicFrame>
      <xdr:nvGraphicFramePr>
        <xdr:cNvPr id="4" name="Chart 4"/>
        <xdr:cNvGraphicFramePr/>
      </xdr:nvGraphicFramePr>
      <xdr:xfrm>
        <a:off x="6486525" y="5610225"/>
        <a:ext cx="2057400" cy="2047875"/>
      </xdr:xfrm>
      <a:graphic>
        <a:graphicData uri="http://schemas.openxmlformats.org/drawingml/2006/chart">
          <c:chart xmlns:c="http://schemas.openxmlformats.org/drawingml/2006/chart" r:id="rId4"/>
        </a:graphicData>
      </a:graphic>
    </xdr:graphicFrame>
    <xdr:clientData/>
  </xdr:twoCellAnchor>
  <xdr:twoCellAnchor>
    <xdr:from>
      <xdr:col>0</xdr:col>
      <xdr:colOff>123825</xdr:colOff>
      <xdr:row>44</xdr:row>
      <xdr:rowOff>114300</xdr:rowOff>
    </xdr:from>
    <xdr:to>
      <xdr:col>1</xdr:col>
      <xdr:colOff>1181100</xdr:colOff>
      <xdr:row>56</xdr:row>
      <xdr:rowOff>152400</xdr:rowOff>
    </xdr:to>
    <xdr:graphicFrame>
      <xdr:nvGraphicFramePr>
        <xdr:cNvPr id="5" name="Chart 5"/>
        <xdr:cNvGraphicFramePr/>
      </xdr:nvGraphicFramePr>
      <xdr:xfrm>
        <a:off x="123825" y="7772400"/>
        <a:ext cx="2047875" cy="2095500"/>
      </xdr:xfrm>
      <a:graphic>
        <a:graphicData uri="http://schemas.openxmlformats.org/drawingml/2006/chart">
          <c:chart xmlns:c="http://schemas.openxmlformats.org/drawingml/2006/chart" r:id="rId5"/>
        </a:graphicData>
      </a:graphic>
    </xdr:graphicFrame>
    <xdr:clientData/>
  </xdr:twoCellAnchor>
  <xdr:twoCellAnchor>
    <xdr:from>
      <xdr:col>1</xdr:col>
      <xdr:colOff>1257300</xdr:colOff>
      <xdr:row>44</xdr:row>
      <xdr:rowOff>123825</xdr:rowOff>
    </xdr:from>
    <xdr:to>
      <xdr:col>5</xdr:col>
      <xdr:colOff>333375</xdr:colOff>
      <xdr:row>56</xdr:row>
      <xdr:rowOff>152400</xdr:rowOff>
    </xdr:to>
    <xdr:graphicFrame>
      <xdr:nvGraphicFramePr>
        <xdr:cNvPr id="6" name="Chart 6"/>
        <xdr:cNvGraphicFramePr/>
      </xdr:nvGraphicFramePr>
      <xdr:xfrm>
        <a:off x="2247900" y="7781925"/>
        <a:ext cx="2057400" cy="2085975"/>
      </xdr:xfrm>
      <a:graphic>
        <a:graphicData uri="http://schemas.openxmlformats.org/drawingml/2006/chart">
          <c:chart xmlns:c="http://schemas.openxmlformats.org/drawingml/2006/chart" r:id="rId6"/>
        </a:graphicData>
      </a:graphic>
    </xdr:graphicFrame>
    <xdr:clientData/>
  </xdr:twoCellAnchor>
  <xdr:twoCellAnchor>
    <xdr:from>
      <xdr:col>5</xdr:col>
      <xdr:colOff>419100</xdr:colOff>
      <xdr:row>44</xdr:row>
      <xdr:rowOff>142875</xdr:rowOff>
    </xdr:from>
    <xdr:to>
      <xdr:col>7</xdr:col>
      <xdr:colOff>1123950</xdr:colOff>
      <xdr:row>56</xdr:row>
      <xdr:rowOff>133350</xdr:rowOff>
    </xdr:to>
    <xdr:graphicFrame>
      <xdr:nvGraphicFramePr>
        <xdr:cNvPr id="7" name="Chart 7"/>
        <xdr:cNvGraphicFramePr/>
      </xdr:nvGraphicFramePr>
      <xdr:xfrm>
        <a:off x="4391025" y="7800975"/>
        <a:ext cx="2057400" cy="2047875"/>
      </xdr:xfrm>
      <a:graphic>
        <a:graphicData uri="http://schemas.openxmlformats.org/drawingml/2006/chart">
          <c:chart xmlns:c="http://schemas.openxmlformats.org/drawingml/2006/chart" r:id="rId7"/>
        </a:graphicData>
      </a:graphic>
    </xdr:graphicFrame>
    <xdr:clientData/>
  </xdr:twoCellAnchor>
  <xdr:twoCellAnchor>
    <xdr:from>
      <xdr:col>9</xdr:col>
      <xdr:colOff>485775</xdr:colOff>
      <xdr:row>32</xdr:row>
      <xdr:rowOff>161925</xdr:rowOff>
    </xdr:from>
    <xdr:to>
      <xdr:col>16</xdr:col>
      <xdr:colOff>561975</xdr:colOff>
      <xdr:row>56</xdr:row>
      <xdr:rowOff>76200</xdr:rowOff>
    </xdr:to>
    <xdr:graphicFrame>
      <xdr:nvGraphicFramePr>
        <xdr:cNvPr id="8" name="Chart 9"/>
        <xdr:cNvGraphicFramePr/>
      </xdr:nvGraphicFramePr>
      <xdr:xfrm>
        <a:off x="8905875" y="5762625"/>
        <a:ext cx="5210175" cy="4029075"/>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50"/>
  <sheetViews>
    <sheetView tabSelected="1" view="pageBreakPreview" zoomScaleSheetLayoutView="100" zoomScalePageLayoutView="0" workbookViewId="0" topLeftCell="A1">
      <selection activeCell="A1" sqref="A1"/>
    </sheetView>
  </sheetViews>
  <sheetFormatPr defaultColWidth="9.00390625" defaultRowHeight="13.5"/>
  <cols>
    <col min="1" max="1" width="5.25390625" style="0" customWidth="1"/>
    <col min="2" max="2" width="7.625" style="0" customWidth="1"/>
    <col min="3" max="3" width="26.375" style="0" customWidth="1"/>
    <col min="4" max="4" width="4.625" style="13" customWidth="1"/>
    <col min="5" max="5" width="3.00390625" style="13" customWidth="1"/>
    <col min="6" max="6" width="36.50390625" style="0" customWidth="1"/>
  </cols>
  <sheetData>
    <row r="2" spans="1:9" ht="13.5" customHeight="1">
      <c r="A2" s="250" t="s">
        <v>679</v>
      </c>
      <c r="B2" s="250"/>
      <c r="C2" s="250"/>
      <c r="D2" s="250"/>
      <c r="E2" s="250"/>
      <c r="F2" s="250"/>
      <c r="G2" s="232"/>
      <c r="H2" s="232"/>
      <c r="I2" s="232"/>
    </row>
    <row r="3" spans="1:9" ht="27" customHeight="1">
      <c r="A3" s="250"/>
      <c r="B3" s="250"/>
      <c r="C3" s="250"/>
      <c r="D3" s="250"/>
      <c r="E3" s="250"/>
      <c r="F3" s="250"/>
      <c r="G3" s="232"/>
      <c r="H3" s="232"/>
      <c r="I3" s="232"/>
    </row>
    <row r="5" spans="2:3" ht="17.25">
      <c r="B5" s="251" t="s">
        <v>677</v>
      </c>
      <c r="C5" s="251"/>
    </row>
    <row r="6" spans="3:6" ht="15" customHeight="1">
      <c r="C6" s="245" t="s">
        <v>165</v>
      </c>
      <c r="D6" s="241">
        <v>3</v>
      </c>
      <c r="E6" s="233"/>
      <c r="F6" s="234"/>
    </row>
    <row r="7" spans="3:6" ht="15" customHeight="1">
      <c r="C7" s="239"/>
      <c r="D7" s="235">
        <f>IF($D$6=E7,"◎","")</f>
      </c>
      <c r="E7" s="235">
        <v>1</v>
      </c>
      <c r="F7" s="242" t="s">
        <v>640</v>
      </c>
    </row>
    <row r="8" spans="3:6" ht="15" customHeight="1">
      <c r="C8" s="239"/>
      <c r="D8" s="235">
        <f>IF($D$6=E8,"◎","")</f>
      </c>
      <c r="E8" s="235">
        <v>2</v>
      </c>
      <c r="F8" s="236" t="s">
        <v>641</v>
      </c>
    </row>
    <row r="9" spans="3:6" ht="15" customHeight="1">
      <c r="C9" s="240"/>
      <c r="D9" s="237" t="str">
        <f>IF($D$6=E9,"◎","")</f>
        <v>◎</v>
      </c>
      <c r="E9" s="237">
        <v>3</v>
      </c>
      <c r="F9" s="238" t="s">
        <v>639</v>
      </c>
    </row>
    <row r="10" ht="13.5">
      <c r="C10" s="77"/>
    </row>
    <row r="11" spans="3:6" ht="15" customHeight="1">
      <c r="C11" s="245" t="s">
        <v>666</v>
      </c>
      <c r="D11" s="241">
        <v>2</v>
      </c>
      <c r="E11" s="233"/>
      <c r="F11" s="234"/>
    </row>
    <row r="12" spans="3:6" ht="15" customHeight="1">
      <c r="C12" s="239"/>
      <c r="D12" s="235">
        <f>IF($D$11=E12,"◎","")</f>
      </c>
      <c r="E12" s="235">
        <v>1</v>
      </c>
      <c r="F12" s="236" t="s">
        <v>642</v>
      </c>
    </row>
    <row r="13" spans="3:6" ht="15" customHeight="1">
      <c r="C13" s="239"/>
      <c r="D13" s="235" t="str">
        <f>IF($D$11=E13,"◎","")</f>
        <v>◎</v>
      </c>
      <c r="E13" s="235">
        <v>2</v>
      </c>
      <c r="F13" s="236" t="s">
        <v>643</v>
      </c>
    </row>
    <row r="14" spans="3:6" ht="15" customHeight="1">
      <c r="C14" s="240"/>
      <c r="D14" s="237">
        <f>IF($D$11=E14,"◎","")</f>
      </c>
      <c r="E14" s="237">
        <v>3</v>
      </c>
      <c r="F14" s="238" t="s">
        <v>644</v>
      </c>
    </row>
    <row r="15" ht="13.5">
      <c r="C15" s="77"/>
    </row>
    <row r="16" spans="3:6" ht="15" customHeight="1">
      <c r="C16" s="245" t="s">
        <v>645</v>
      </c>
      <c r="D16" s="241">
        <v>3</v>
      </c>
      <c r="E16" s="233"/>
      <c r="F16" s="234"/>
    </row>
    <row r="17" spans="3:6" ht="15" customHeight="1">
      <c r="C17" s="239"/>
      <c r="D17" s="235">
        <f aca="true" t="shared" si="0" ref="D17:D22">IF($D$16=E17,"◎","")</f>
      </c>
      <c r="E17" s="235">
        <v>1</v>
      </c>
      <c r="F17" s="236" t="s">
        <v>646</v>
      </c>
    </row>
    <row r="18" spans="3:6" ht="15" customHeight="1">
      <c r="C18" s="239"/>
      <c r="D18" s="235">
        <f t="shared" si="0"/>
      </c>
      <c r="E18" s="235">
        <v>2</v>
      </c>
      <c r="F18" s="236" t="s">
        <v>667</v>
      </c>
    </row>
    <row r="19" spans="3:6" ht="15" customHeight="1">
      <c r="C19" s="239"/>
      <c r="D19" s="235" t="str">
        <f t="shared" si="0"/>
        <v>◎</v>
      </c>
      <c r="E19" s="235">
        <v>3</v>
      </c>
      <c r="F19" s="236" t="s">
        <v>668</v>
      </c>
    </row>
    <row r="20" spans="3:6" ht="15" customHeight="1">
      <c r="C20" s="239"/>
      <c r="D20" s="235">
        <f t="shared" si="0"/>
      </c>
      <c r="E20" s="235">
        <v>4</v>
      </c>
      <c r="F20" s="236" t="s">
        <v>669</v>
      </c>
    </row>
    <row r="21" spans="3:6" ht="15" customHeight="1">
      <c r="C21" s="239"/>
      <c r="D21" s="235">
        <f t="shared" si="0"/>
      </c>
      <c r="E21" s="235">
        <v>5</v>
      </c>
      <c r="F21" s="236" t="s">
        <v>670</v>
      </c>
    </row>
    <row r="22" spans="3:6" ht="15" customHeight="1">
      <c r="C22" s="240"/>
      <c r="D22" s="237">
        <f t="shared" si="0"/>
      </c>
      <c r="E22" s="237">
        <v>6</v>
      </c>
      <c r="F22" s="238" t="s">
        <v>671</v>
      </c>
    </row>
    <row r="23" ht="13.5">
      <c r="C23" s="77"/>
    </row>
    <row r="24" spans="2:3" ht="17.25">
      <c r="B24" s="243" t="s">
        <v>678</v>
      </c>
      <c r="C24" s="244"/>
    </row>
    <row r="25" spans="3:6" ht="15" customHeight="1">
      <c r="C25" s="246" t="s">
        <v>680</v>
      </c>
      <c r="D25" s="241">
        <v>2</v>
      </c>
      <c r="E25" s="233"/>
      <c r="F25" s="234"/>
    </row>
    <row r="26" spans="3:6" ht="15" customHeight="1">
      <c r="C26" s="239"/>
      <c r="D26" s="235">
        <f>IF($D$25=E26,"◎","")</f>
      </c>
      <c r="E26" s="235">
        <v>1</v>
      </c>
      <c r="F26" s="236" t="s">
        <v>647</v>
      </c>
    </row>
    <row r="27" spans="3:6" ht="15" customHeight="1">
      <c r="C27" s="239"/>
      <c r="D27" s="235" t="str">
        <f>IF($D$25=E27,"◎","")</f>
        <v>◎</v>
      </c>
      <c r="E27" s="235">
        <v>2</v>
      </c>
      <c r="F27" s="236" t="s">
        <v>650</v>
      </c>
    </row>
    <row r="28" spans="3:6" ht="15" customHeight="1">
      <c r="C28" s="239"/>
      <c r="D28" s="235">
        <f>IF($D$25=E28,"◎","")</f>
      </c>
      <c r="E28" s="235">
        <v>3</v>
      </c>
      <c r="F28" s="236" t="s">
        <v>648</v>
      </c>
    </row>
    <row r="29" spans="3:6" ht="15" customHeight="1">
      <c r="C29" s="240"/>
      <c r="D29" s="237">
        <f>IF($D$25=E29,"◎","")</f>
      </c>
      <c r="E29" s="237">
        <v>4</v>
      </c>
      <c r="F29" s="238" t="s">
        <v>649</v>
      </c>
    </row>
    <row r="30" ht="13.5">
      <c r="C30" s="77"/>
    </row>
    <row r="31" spans="3:6" ht="15" customHeight="1">
      <c r="C31" s="246" t="s">
        <v>651</v>
      </c>
      <c r="D31" s="241">
        <v>5</v>
      </c>
      <c r="E31" s="233"/>
      <c r="F31" s="234"/>
    </row>
    <row r="32" spans="3:6" ht="15" customHeight="1">
      <c r="C32" s="239"/>
      <c r="D32" s="235">
        <f>IF($D$31=E32,"◎","")</f>
      </c>
      <c r="E32" s="235">
        <v>1</v>
      </c>
      <c r="F32" s="236" t="s">
        <v>652</v>
      </c>
    </row>
    <row r="33" spans="3:6" ht="15" customHeight="1">
      <c r="C33" s="239"/>
      <c r="D33" s="235">
        <f aca="true" t="shared" si="1" ref="D33:D38">IF($D$31=E33,"◎","")</f>
      </c>
      <c r="E33" s="235">
        <v>2</v>
      </c>
      <c r="F33" s="236" t="s">
        <v>653</v>
      </c>
    </row>
    <row r="34" spans="3:6" ht="15" customHeight="1">
      <c r="C34" s="239"/>
      <c r="D34" s="235">
        <f t="shared" si="1"/>
      </c>
      <c r="E34" s="235">
        <v>3</v>
      </c>
      <c r="F34" s="236" t="s">
        <v>654</v>
      </c>
    </row>
    <row r="35" spans="3:6" ht="15" customHeight="1">
      <c r="C35" s="239"/>
      <c r="D35" s="235">
        <f t="shared" si="1"/>
      </c>
      <c r="E35" s="235">
        <v>4</v>
      </c>
      <c r="F35" s="236" t="s">
        <v>655</v>
      </c>
    </row>
    <row r="36" spans="3:6" ht="15" customHeight="1">
      <c r="C36" s="239"/>
      <c r="D36" s="235" t="str">
        <f t="shared" si="1"/>
        <v>◎</v>
      </c>
      <c r="E36" s="235">
        <v>5</v>
      </c>
      <c r="F36" s="236" t="s">
        <v>656</v>
      </c>
    </row>
    <row r="37" spans="3:6" ht="15" customHeight="1">
      <c r="C37" s="239"/>
      <c r="D37" s="235">
        <f t="shared" si="1"/>
      </c>
      <c r="E37" s="235">
        <v>6</v>
      </c>
      <c r="F37" s="236" t="s">
        <v>657</v>
      </c>
    </row>
    <row r="38" spans="3:6" ht="15" customHeight="1">
      <c r="C38" s="240"/>
      <c r="D38" s="237">
        <f t="shared" si="1"/>
      </c>
      <c r="E38" s="237">
        <v>7</v>
      </c>
      <c r="F38" s="238" t="s">
        <v>658</v>
      </c>
    </row>
    <row r="39" ht="13.5">
      <c r="C39" s="77"/>
    </row>
    <row r="40" spans="3:6" ht="15" customHeight="1">
      <c r="C40" s="246" t="s">
        <v>674</v>
      </c>
      <c r="D40" s="241">
        <v>1</v>
      </c>
      <c r="E40" s="233"/>
      <c r="F40" s="234"/>
    </row>
    <row r="41" spans="3:6" ht="15" customHeight="1">
      <c r="C41" s="239"/>
      <c r="D41" s="235" t="str">
        <f>IF($D$40=E41,"◎","")</f>
        <v>◎</v>
      </c>
      <c r="E41" s="235">
        <v>1</v>
      </c>
      <c r="F41" s="236" t="s">
        <v>672</v>
      </c>
    </row>
    <row r="42" spans="3:6" ht="15" customHeight="1">
      <c r="C42" s="239"/>
      <c r="D42" s="235">
        <f>IF($D$40=E42,"◎","")</f>
      </c>
      <c r="E42" s="235">
        <v>2</v>
      </c>
      <c r="F42" s="236" t="s">
        <v>673</v>
      </c>
    </row>
    <row r="43" spans="3:6" ht="15" customHeight="1">
      <c r="C43" s="239"/>
      <c r="D43" s="235">
        <f>IF($D$40=E43,"◎","")</f>
      </c>
      <c r="E43" s="235">
        <v>3</v>
      </c>
      <c r="F43" s="236" t="s">
        <v>659</v>
      </c>
    </row>
    <row r="44" spans="3:6" ht="15" customHeight="1">
      <c r="C44" s="239"/>
      <c r="D44" s="235">
        <f>IF($D$40=E44,"◎","")</f>
      </c>
      <c r="E44" s="235">
        <v>4</v>
      </c>
      <c r="F44" s="236" t="s">
        <v>660</v>
      </c>
    </row>
    <row r="45" spans="3:6" ht="15" customHeight="1">
      <c r="C45" s="240"/>
      <c r="D45" s="237">
        <f>IF($D$40=E45,"◎","")</f>
      </c>
      <c r="E45" s="237">
        <v>5</v>
      </c>
      <c r="F45" s="238" t="s">
        <v>661</v>
      </c>
    </row>
    <row r="46" ht="13.5">
      <c r="C46" s="77"/>
    </row>
    <row r="47" spans="3:6" ht="15" customHeight="1">
      <c r="C47" s="246" t="s">
        <v>662</v>
      </c>
      <c r="D47" s="241">
        <v>1</v>
      </c>
      <c r="E47" s="233"/>
      <c r="F47" s="234"/>
    </row>
    <row r="48" spans="3:6" ht="15" customHeight="1">
      <c r="C48" s="239"/>
      <c r="D48" s="235" t="str">
        <f>IF($D$47=E48,"◎","")</f>
        <v>◎</v>
      </c>
      <c r="E48" s="235">
        <v>1</v>
      </c>
      <c r="F48" s="236" t="s">
        <v>663</v>
      </c>
    </row>
    <row r="49" spans="3:6" ht="15" customHeight="1">
      <c r="C49" s="239"/>
      <c r="D49" s="235">
        <f>IF($D$47=E49,"◎","")</f>
      </c>
      <c r="E49" s="235">
        <v>2</v>
      </c>
      <c r="F49" s="236" t="s">
        <v>664</v>
      </c>
    </row>
    <row r="50" spans="3:6" ht="15" customHeight="1">
      <c r="C50" s="240"/>
      <c r="D50" s="237">
        <f>IF($D$47=E50,"◎","")</f>
      </c>
      <c r="E50" s="237">
        <v>3</v>
      </c>
      <c r="F50" s="238" t="s">
        <v>665</v>
      </c>
    </row>
  </sheetData>
  <sheetProtection password="F6D8" sheet="1"/>
  <mergeCells count="2">
    <mergeCell ref="A2:F3"/>
    <mergeCell ref="B5:C5"/>
  </mergeCells>
  <dataValidations count="5">
    <dataValidation type="list" allowBlank="1" showInputMessage="1" showErrorMessage="1" sqref="D47 D11 D6:E6">
      <formula1>"1,2,3"</formula1>
    </dataValidation>
    <dataValidation type="list" allowBlank="1" showInputMessage="1" showErrorMessage="1" sqref="D31">
      <formula1>"1,2,3,4,5,6,7"</formula1>
    </dataValidation>
    <dataValidation type="list" allowBlank="1" showInputMessage="1" showErrorMessage="1" sqref="D25">
      <formula1>"1,2,3,4"</formula1>
    </dataValidation>
    <dataValidation type="list" allowBlank="1" showInputMessage="1" showErrorMessage="1" sqref="D40">
      <formula1>"1,2,3,4,5"</formula1>
    </dataValidation>
    <dataValidation type="list" allowBlank="1" showInputMessage="1" showErrorMessage="1" sqref="D16">
      <formula1>"1,2,3,4,5,6"</formula1>
    </dataValidation>
  </dataValidations>
  <printOptions/>
  <pageMargins left="0.7" right="0.7" top="0.62" bottom="0.75" header="0.3" footer="0.3"/>
  <pageSetup horizontalDpi="600" verticalDpi="600" orientation="portrait" paperSize="9" r:id="rId1"/>
  <headerFooter alignWithMargins="0">
    <oddHeader>&amp;C&amp;"ＭＳ Ｐゴシック,太字 斜体"&amp;20キャンパスＦＭセルフアセスメント調査票</oddHeader>
    <oddFooter>&amp;R&amp;"ＭＳ Ｐゴシック,太字"&amp;12社団法人 日本ファシリティマネジメント推進協会
キャンパスＦＭ研究部会</oddFooter>
  </headerFooter>
</worksheet>
</file>

<file path=xl/worksheets/sheet10.xml><?xml version="1.0" encoding="utf-8"?>
<worksheet xmlns="http://schemas.openxmlformats.org/spreadsheetml/2006/main" xmlns:r="http://schemas.openxmlformats.org/officeDocument/2006/relationships">
  <sheetPr>
    <tabColor indexed="63"/>
  </sheetPr>
  <dimension ref="B1:K102"/>
  <sheetViews>
    <sheetView zoomScalePageLayoutView="0" workbookViewId="0" topLeftCell="A1">
      <selection activeCell="E7" sqref="E7"/>
    </sheetView>
  </sheetViews>
  <sheetFormatPr defaultColWidth="9.00390625" defaultRowHeight="13.5"/>
  <cols>
    <col min="1" max="1" width="0.74609375" style="0" customWidth="1"/>
    <col min="2" max="2" width="10.75390625" style="77" customWidth="1"/>
    <col min="3" max="3" width="32.50390625" style="0" customWidth="1"/>
    <col min="4" max="4" width="30.875" style="0" customWidth="1"/>
    <col min="5" max="5" width="19.00390625" style="0" customWidth="1"/>
    <col min="6" max="6" width="8.25390625" style="13" customWidth="1"/>
    <col min="7" max="7" width="9.00390625" style="13" customWidth="1"/>
    <col min="8" max="8" width="7.375" style="13" customWidth="1"/>
    <col min="9" max="9" width="6.875" style="61" customWidth="1"/>
    <col min="10" max="10" width="6.50390625" style="61" customWidth="1"/>
  </cols>
  <sheetData>
    <row r="1" spans="6:11" ht="15" thickBot="1" thickTop="1">
      <c r="F1" s="80" t="s">
        <v>80</v>
      </c>
      <c r="G1" s="82" t="s">
        <v>81</v>
      </c>
      <c r="H1" s="329" t="s">
        <v>82</v>
      </c>
      <c r="I1" s="329"/>
      <c r="J1" s="83" t="s">
        <v>516</v>
      </c>
      <c r="K1" s="81" t="s">
        <v>83</v>
      </c>
    </row>
    <row r="2" spans="2:11" ht="14.25" thickTop="1">
      <c r="B2" s="330" t="s">
        <v>84</v>
      </c>
      <c r="C2" s="334" t="s">
        <v>728</v>
      </c>
      <c r="D2" s="24" t="s">
        <v>622</v>
      </c>
      <c r="E2" s="34"/>
      <c r="F2" s="53">
        <f>'1.統括管理'!C7</f>
        <v>1</v>
      </c>
      <c r="G2" s="65">
        <v>1</v>
      </c>
      <c r="H2" s="66">
        <f>F2*G2</f>
        <v>1</v>
      </c>
      <c r="I2" s="84">
        <f>F2</f>
        <v>1</v>
      </c>
      <c r="J2" s="117">
        <f>AVERAGE(I2:I4)</f>
        <v>1</v>
      </c>
      <c r="K2" s="147">
        <f>SUM(J2:J13)/5</f>
        <v>1</v>
      </c>
    </row>
    <row r="3" spans="2:11" ht="13.5">
      <c r="B3" s="331"/>
      <c r="C3" s="304"/>
      <c r="D3" s="16" t="s">
        <v>158</v>
      </c>
      <c r="E3" s="35"/>
      <c r="F3" s="54">
        <f>'1.統括管理'!C18</f>
        <v>1</v>
      </c>
      <c r="G3" s="67">
        <v>1</v>
      </c>
      <c r="H3" s="68">
        <f aca="true" t="shared" si="0" ref="H3:H72">F3*G3</f>
        <v>1</v>
      </c>
      <c r="I3" s="85">
        <f aca="true" t="shared" si="1" ref="I3:I18">F3*G3</f>
        <v>1</v>
      </c>
      <c r="J3" s="90"/>
      <c r="K3" s="148"/>
    </row>
    <row r="4" spans="2:11" ht="13.5">
      <c r="B4" s="331"/>
      <c r="C4" s="304"/>
      <c r="D4" s="16" t="s">
        <v>729</v>
      </c>
      <c r="E4" s="35"/>
      <c r="F4" s="54">
        <f>'1.統括管理'!C29</f>
        <v>1</v>
      </c>
      <c r="G4" s="67">
        <v>1</v>
      </c>
      <c r="H4" s="68">
        <f t="shared" si="0"/>
        <v>1</v>
      </c>
      <c r="I4" s="85">
        <f t="shared" si="1"/>
        <v>1</v>
      </c>
      <c r="J4" s="118"/>
      <c r="K4" s="148"/>
    </row>
    <row r="5" spans="2:11" ht="13.5">
      <c r="B5" s="331"/>
      <c r="C5" s="304" t="s">
        <v>730</v>
      </c>
      <c r="D5" s="16" t="s">
        <v>731</v>
      </c>
      <c r="E5" s="35"/>
      <c r="F5" s="54">
        <f>'1.統括管理'!C42</f>
        <v>1</v>
      </c>
      <c r="G5" s="67">
        <v>1</v>
      </c>
      <c r="H5" s="68">
        <f t="shared" si="0"/>
        <v>1</v>
      </c>
      <c r="I5" s="85">
        <f t="shared" si="1"/>
        <v>1</v>
      </c>
      <c r="J5" s="119">
        <f>AVERAGE(I5:I7)</f>
        <v>1</v>
      </c>
      <c r="K5" s="148"/>
    </row>
    <row r="6" spans="2:11" ht="13.5" customHeight="1">
      <c r="B6" s="331"/>
      <c r="C6" s="304"/>
      <c r="D6" s="341" t="s">
        <v>623</v>
      </c>
      <c r="E6" s="342"/>
      <c r="F6" s="54">
        <f>'1.統括管理'!C53</f>
        <v>1</v>
      </c>
      <c r="G6" s="67">
        <v>1</v>
      </c>
      <c r="H6" s="68">
        <f t="shared" si="0"/>
        <v>1</v>
      </c>
      <c r="I6" s="85">
        <f t="shared" si="1"/>
        <v>1</v>
      </c>
      <c r="J6" s="90"/>
      <c r="K6" s="148"/>
    </row>
    <row r="7" spans="2:11" ht="13.5">
      <c r="B7" s="331"/>
      <c r="C7" s="304"/>
      <c r="D7" s="16" t="s">
        <v>732</v>
      </c>
      <c r="E7" s="35"/>
      <c r="F7" s="54">
        <f>'1.統括管理'!C64</f>
        <v>1</v>
      </c>
      <c r="G7" s="67">
        <v>1</v>
      </c>
      <c r="H7" s="68">
        <f t="shared" si="0"/>
        <v>1</v>
      </c>
      <c r="I7" s="85">
        <f t="shared" si="1"/>
        <v>1</v>
      </c>
      <c r="J7" s="118"/>
      <c r="K7" s="148"/>
    </row>
    <row r="8" spans="2:11" ht="13.5">
      <c r="B8" s="331"/>
      <c r="C8" s="14" t="s">
        <v>497</v>
      </c>
      <c r="D8" s="16" t="s">
        <v>733</v>
      </c>
      <c r="E8" s="35"/>
      <c r="F8" s="54">
        <f>'1.統括管理'!C77</f>
        <v>1</v>
      </c>
      <c r="G8" s="67">
        <v>1</v>
      </c>
      <c r="H8" s="68">
        <f t="shared" si="0"/>
        <v>1</v>
      </c>
      <c r="I8" s="85">
        <f t="shared" si="1"/>
        <v>1</v>
      </c>
      <c r="J8" s="89">
        <f>I8</f>
        <v>1</v>
      </c>
      <c r="K8" s="148"/>
    </row>
    <row r="9" spans="2:11" ht="13.5">
      <c r="B9" s="331"/>
      <c r="C9" s="304" t="s">
        <v>498</v>
      </c>
      <c r="D9" s="16" t="s">
        <v>499</v>
      </c>
      <c r="E9" s="35"/>
      <c r="F9" s="54">
        <f>'1.統括管理'!C90</f>
        <v>1</v>
      </c>
      <c r="G9" s="67">
        <v>1</v>
      </c>
      <c r="H9" s="68">
        <f t="shared" si="0"/>
        <v>1</v>
      </c>
      <c r="I9" s="85">
        <f t="shared" si="1"/>
        <v>1</v>
      </c>
      <c r="J9" s="119">
        <f>AVERAGE(I9:I10)</f>
        <v>1</v>
      </c>
      <c r="K9" s="148"/>
    </row>
    <row r="10" spans="2:11" ht="13.5">
      <c r="B10" s="331"/>
      <c r="C10" s="304"/>
      <c r="D10" s="17" t="s">
        <v>500</v>
      </c>
      <c r="E10" s="36"/>
      <c r="F10" s="54">
        <f>'1.統括管理'!C101</f>
        <v>1</v>
      </c>
      <c r="G10" s="67">
        <v>1</v>
      </c>
      <c r="H10" s="68">
        <f t="shared" si="0"/>
        <v>1</v>
      </c>
      <c r="I10" s="85">
        <f t="shared" si="1"/>
        <v>1</v>
      </c>
      <c r="J10" s="118"/>
      <c r="K10" s="148"/>
    </row>
    <row r="11" spans="2:11" ht="13.5">
      <c r="B11" s="331"/>
      <c r="C11" s="304" t="s">
        <v>501</v>
      </c>
      <c r="D11" s="17" t="s">
        <v>624</v>
      </c>
      <c r="E11" s="36"/>
      <c r="F11" s="54">
        <f>'1.統括管理'!C114</f>
        <v>1</v>
      </c>
      <c r="G11" s="67">
        <v>1</v>
      </c>
      <c r="H11" s="68">
        <f t="shared" si="0"/>
        <v>1</v>
      </c>
      <c r="I11" s="85">
        <f t="shared" si="1"/>
        <v>1</v>
      </c>
      <c r="J11" s="119">
        <f>AVERAGE(I11:I13)</f>
        <v>1</v>
      </c>
      <c r="K11" s="148"/>
    </row>
    <row r="12" spans="2:11" ht="13.5">
      <c r="B12" s="332"/>
      <c r="C12" s="305"/>
      <c r="D12" s="226" t="s">
        <v>540</v>
      </c>
      <c r="E12" s="227"/>
      <c r="F12" s="56">
        <f>'1.統括管理'!C125</f>
        <v>1</v>
      </c>
      <c r="G12" s="228">
        <v>1</v>
      </c>
      <c r="H12" s="229">
        <f t="shared" si="0"/>
        <v>1</v>
      </c>
      <c r="I12" s="230">
        <f t="shared" si="1"/>
        <v>1</v>
      </c>
      <c r="J12" s="90"/>
      <c r="K12" s="148"/>
    </row>
    <row r="13" spans="2:11" ht="14.25" thickBot="1">
      <c r="B13" s="333"/>
      <c r="C13" s="343"/>
      <c r="D13" s="25" t="s">
        <v>625</v>
      </c>
      <c r="E13" s="37"/>
      <c r="F13" s="55">
        <f>'1.統括管理'!C136</f>
        <v>1</v>
      </c>
      <c r="G13" s="69">
        <v>1</v>
      </c>
      <c r="H13" s="70">
        <f t="shared" si="0"/>
        <v>1</v>
      </c>
      <c r="I13" s="86">
        <f t="shared" si="1"/>
        <v>1</v>
      </c>
      <c r="J13" s="120"/>
      <c r="K13" s="149"/>
    </row>
    <row r="14" spans="2:11" ht="15" thickBot="1" thickTop="1">
      <c r="B14" s="307"/>
      <c r="C14" s="308"/>
      <c r="D14" s="308"/>
      <c r="E14" s="309"/>
      <c r="F14" s="71"/>
      <c r="G14" s="72"/>
      <c r="H14" s="73"/>
      <c r="I14" s="87"/>
      <c r="J14" s="90"/>
      <c r="K14" s="150"/>
    </row>
    <row r="15" spans="2:11" ht="14.25" thickTop="1">
      <c r="B15" s="344" t="s">
        <v>85</v>
      </c>
      <c r="C15" s="350" t="s">
        <v>502</v>
      </c>
      <c r="D15" s="26" t="s">
        <v>503</v>
      </c>
      <c r="E15" s="38"/>
      <c r="F15" s="53">
        <f>'2.企画・計画'!C7</f>
        <v>1</v>
      </c>
      <c r="G15" s="65">
        <v>1</v>
      </c>
      <c r="H15" s="66">
        <f t="shared" si="0"/>
        <v>1</v>
      </c>
      <c r="I15" s="84">
        <f t="shared" si="1"/>
        <v>1</v>
      </c>
      <c r="J15" s="117">
        <f>AVERAGE(I15:I35)</f>
        <v>1</v>
      </c>
      <c r="K15" s="147">
        <f>SUM(J15:J43)/3</f>
        <v>1</v>
      </c>
    </row>
    <row r="16" spans="2:11" ht="13.5">
      <c r="B16" s="345"/>
      <c r="C16" s="351"/>
      <c r="D16" s="17" t="s">
        <v>504</v>
      </c>
      <c r="E16" s="36"/>
      <c r="F16" s="54">
        <f>'2.企画・計画'!C18</f>
        <v>1</v>
      </c>
      <c r="G16" s="67">
        <v>1</v>
      </c>
      <c r="H16" s="68">
        <f t="shared" si="0"/>
        <v>1</v>
      </c>
      <c r="I16" s="85">
        <f t="shared" si="1"/>
        <v>1</v>
      </c>
      <c r="J16" s="90"/>
      <c r="K16" s="148"/>
    </row>
    <row r="17" spans="2:11" ht="13.5">
      <c r="B17" s="345"/>
      <c r="C17" s="351"/>
      <c r="D17" s="17" t="s">
        <v>734</v>
      </c>
      <c r="E17" s="36"/>
      <c r="F17" s="54">
        <f>'2.企画・計画'!C29</f>
        <v>1</v>
      </c>
      <c r="G17" s="67">
        <v>1</v>
      </c>
      <c r="H17" s="68">
        <f t="shared" si="0"/>
        <v>1</v>
      </c>
      <c r="I17" s="85">
        <f t="shared" si="1"/>
        <v>1</v>
      </c>
      <c r="J17" s="90"/>
      <c r="K17" s="148"/>
    </row>
    <row r="18" spans="2:11" ht="13.5">
      <c r="B18" s="345"/>
      <c r="C18" s="351"/>
      <c r="D18" s="17" t="s">
        <v>735</v>
      </c>
      <c r="E18" s="36"/>
      <c r="F18" s="54">
        <f>'2.企画・計画'!C40</f>
        <v>1</v>
      </c>
      <c r="G18" s="67">
        <v>1</v>
      </c>
      <c r="H18" s="68">
        <f t="shared" si="0"/>
        <v>1</v>
      </c>
      <c r="I18" s="85">
        <f t="shared" si="1"/>
        <v>1</v>
      </c>
      <c r="J18" s="90"/>
      <c r="K18" s="148"/>
    </row>
    <row r="19" spans="2:11" ht="13.5">
      <c r="B19" s="345"/>
      <c r="C19" s="351"/>
      <c r="D19" s="304" t="s">
        <v>736</v>
      </c>
      <c r="E19" s="39" t="s">
        <v>507</v>
      </c>
      <c r="F19" s="54">
        <f>'2.企画・計画'!C51</f>
        <v>1</v>
      </c>
      <c r="G19" s="67">
        <v>1</v>
      </c>
      <c r="H19" s="68">
        <f t="shared" si="0"/>
        <v>1</v>
      </c>
      <c r="I19" s="306">
        <f>AVERAGE(H19:H21)</f>
        <v>1</v>
      </c>
      <c r="J19" s="90"/>
      <c r="K19" s="148"/>
    </row>
    <row r="20" spans="2:11" ht="13.5">
      <c r="B20" s="345"/>
      <c r="C20" s="351"/>
      <c r="D20" s="304"/>
      <c r="E20" s="39" t="s">
        <v>508</v>
      </c>
      <c r="F20" s="54">
        <f>'2.企画・計画'!C60</f>
        <v>1</v>
      </c>
      <c r="G20" s="67">
        <v>1</v>
      </c>
      <c r="H20" s="68">
        <f t="shared" si="0"/>
        <v>1</v>
      </c>
      <c r="I20" s="306"/>
      <c r="J20" s="90"/>
      <c r="K20" s="148"/>
    </row>
    <row r="21" spans="2:11" ht="13.5" customHeight="1">
      <c r="B21" s="345"/>
      <c r="C21" s="351"/>
      <c r="D21" s="304"/>
      <c r="E21" s="39" t="s">
        <v>509</v>
      </c>
      <c r="F21" s="54">
        <f>'2.企画・計画'!C69</f>
        <v>1</v>
      </c>
      <c r="G21" s="67">
        <v>1</v>
      </c>
      <c r="H21" s="68">
        <f t="shared" si="0"/>
        <v>1</v>
      </c>
      <c r="I21" s="306"/>
      <c r="J21" s="90"/>
      <c r="K21" s="148"/>
    </row>
    <row r="22" spans="2:11" ht="13.5">
      <c r="B22" s="345"/>
      <c r="C22" s="351"/>
      <c r="D22" s="304" t="s">
        <v>737</v>
      </c>
      <c r="E22" s="39" t="s">
        <v>510</v>
      </c>
      <c r="F22" s="54">
        <f>'2.企画・計画'!C80</f>
        <v>1</v>
      </c>
      <c r="G22" s="67">
        <v>1</v>
      </c>
      <c r="H22" s="68">
        <f t="shared" si="0"/>
        <v>1</v>
      </c>
      <c r="I22" s="306">
        <f>AVERAGE(H22:H25)</f>
        <v>1</v>
      </c>
      <c r="J22" s="90"/>
      <c r="K22" s="148"/>
    </row>
    <row r="23" spans="2:11" ht="13.5">
      <c r="B23" s="345"/>
      <c r="C23" s="351"/>
      <c r="D23" s="304"/>
      <c r="E23" s="39" t="s">
        <v>511</v>
      </c>
      <c r="F23" s="54">
        <f>'2.企画・計画'!C89</f>
        <v>1</v>
      </c>
      <c r="G23" s="67">
        <v>1</v>
      </c>
      <c r="H23" s="68">
        <f t="shared" si="0"/>
        <v>1</v>
      </c>
      <c r="I23" s="306"/>
      <c r="J23" s="90"/>
      <c r="K23" s="148"/>
    </row>
    <row r="24" spans="2:11" ht="13.5">
      <c r="B24" s="345"/>
      <c r="C24" s="351"/>
      <c r="D24" s="304"/>
      <c r="E24" s="39" t="s">
        <v>512</v>
      </c>
      <c r="F24" s="54">
        <f>'2.企画・計画'!C98</f>
        <v>1</v>
      </c>
      <c r="G24" s="67">
        <v>1</v>
      </c>
      <c r="H24" s="68">
        <f t="shared" si="0"/>
        <v>1</v>
      </c>
      <c r="I24" s="306"/>
      <c r="J24" s="90"/>
      <c r="K24" s="148"/>
    </row>
    <row r="25" spans="2:11" ht="13.5">
      <c r="B25" s="345"/>
      <c r="C25" s="351"/>
      <c r="D25" s="304"/>
      <c r="E25" s="39" t="s">
        <v>513</v>
      </c>
      <c r="F25" s="54">
        <f>'2.企画・計画'!C107</f>
        <v>1</v>
      </c>
      <c r="G25" s="67">
        <v>1</v>
      </c>
      <c r="H25" s="68">
        <f t="shared" si="0"/>
        <v>1</v>
      </c>
      <c r="I25" s="306"/>
      <c r="J25" s="90"/>
      <c r="K25" s="148"/>
    </row>
    <row r="26" spans="2:11" ht="13.5">
      <c r="B26" s="345"/>
      <c r="C26" s="351"/>
      <c r="D26" s="304" t="s">
        <v>738</v>
      </c>
      <c r="E26" s="39" t="s">
        <v>514</v>
      </c>
      <c r="F26" s="54">
        <f>'2.企画・計画'!C120</f>
        <v>1</v>
      </c>
      <c r="G26" s="67">
        <v>1</v>
      </c>
      <c r="H26" s="68">
        <f t="shared" si="0"/>
        <v>1</v>
      </c>
      <c r="I26" s="306">
        <f>AVERAGE(H26:H27)</f>
        <v>1</v>
      </c>
      <c r="J26" s="90"/>
      <c r="K26" s="148"/>
    </row>
    <row r="27" spans="2:11" ht="13.5">
      <c r="B27" s="345"/>
      <c r="C27" s="351"/>
      <c r="D27" s="304"/>
      <c r="E27" s="39" t="s">
        <v>515</v>
      </c>
      <c r="F27" s="54">
        <f>'2.企画・計画'!C129</f>
        <v>1</v>
      </c>
      <c r="G27" s="67">
        <v>1</v>
      </c>
      <c r="H27" s="68">
        <f t="shared" si="0"/>
        <v>1</v>
      </c>
      <c r="I27" s="306"/>
      <c r="J27" s="90"/>
      <c r="K27" s="148"/>
    </row>
    <row r="28" spans="2:11" ht="13.5">
      <c r="B28" s="345"/>
      <c r="C28" s="351"/>
      <c r="D28" s="304" t="s">
        <v>739</v>
      </c>
      <c r="E28" s="39" t="s">
        <v>626</v>
      </c>
      <c r="F28" s="54">
        <f>'2.企画・計画'!C140</f>
        <v>1</v>
      </c>
      <c r="G28" s="67">
        <v>1</v>
      </c>
      <c r="H28" s="68">
        <f t="shared" si="0"/>
        <v>1</v>
      </c>
      <c r="I28" s="306">
        <f>AVERAGE(H28:H30)</f>
        <v>1</v>
      </c>
      <c r="J28" s="90"/>
      <c r="K28" s="148"/>
    </row>
    <row r="29" spans="2:11" ht="13.5" customHeight="1">
      <c r="B29" s="345"/>
      <c r="C29" s="351"/>
      <c r="D29" s="304"/>
      <c r="E29" s="39" t="s">
        <v>627</v>
      </c>
      <c r="F29" s="54">
        <f>'2.企画・計画'!C149</f>
        <v>1</v>
      </c>
      <c r="G29" s="67">
        <v>1</v>
      </c>
      <c r="H29" s="68">
        <f t="shared" si="0"/>
        <v>1</v>
      </c>
      <c r="I29" s="306"/>
      <c r="J29" s="90"/>
      <c r="K29" s="148"/>
    </row>
    <row r="30" spans="2:11" ht="13.5">
      <c r="B30" s="345"/>
      <c r="C30" s="351"/>
      <c r="D30" s="304"/>
      <c r="E30" s="39" t="s">
        <v>628</v>
      </c>
      <c r="F30" s="54">
        <f>'2.企画・計画'!C158</f>
        <v>1</v>
      </c>
      <c r="G30" s="67">
        <v>1</v>
      </c>
      <c r="H30" s="68">
        <f t="shared" si="0"/>
        <v>1</v>
      </c>
      <c r="I30" s="306"/>
      <c r="J30" s="90"/>
      <c r="K30" s="148"/>
    </row>
    <row r="31" spans="2:11" ht="21">
      <c r="B31" s="345"/>
      <c r="C31" s="351"/>
      <c r="D31" s="304" t="s">
        <v>740</v>
      </c>
      <c r="E31" s="39" t="s">
        <v>629</v>
      </c>
      <c r="F31" s="54">
        <f>'2.企画・計画'!C169</f>
        <v>1</v>
      </c>
      <c r="G31" s="67">
        <v>1</v>
      </c>
      <c r="H31" s="68">
        <f t="shared" si="0"/>
        <v>1</v>
      </c>
      <c r="I31" s="306">
        <f>AVERAGE(H31:H32)</f>
        <v>1</v>
      </c>
      <c r="J31" s="90"/>
      <c r="K31" s="148"/>
    </row>
    <row r="32" spans="2:11" ht="21">
      <c r="B32" s="345"/>
      <c r="C32" s="351"/>
      <c r="D32" s="304"/>
      <c r="E32" s="39" t="s">
        <v>630</v>
      </c>
      <c r="F32" s="54">
        <f>'2.企画・計画'!C178</f>
        <v>1</v>
      </c>
      <c r="G32" s="67">
        <v>1</v>
      </c>
      <c r="H32" s="68">
        <f t="shared" si="0"/>
        <v>1</v>
      </c>
      <c r="I32" s="306"/>
      <c r="J32" s="90"/>
      <c r="K32" s="148"/>
    </row>
    <row r="33" spans="2:11" ht="21">
      <c r="B33" s="345"/>
      <c r="C33" s="351"/>
      <c r="D33" s="304" t="s">
        <v>741</v>
      </c>
      <c r="E33" s="39" t="s">
        <v>631</v>
      </c>
      <c r="F33" s="54">
        <f>'2.企画・計画'!C189</f>
        <v>1</v>
      </c>
      <c r="G33" s="67">
        <v>1</v>
      </c>
      <c r="H33" s="68">
        <f t="shared" si="0"/>
        <v>1</v>
      </c>
      <c r="I33" s="306">
        <f>AVERAGE(H33:H35)</f>
        <v>1</v>
      </c>
      <c r="J33" s="90"/>
      <c r="K33" s="148"/>
    </row>
    <row r="34" spans="2:11" ht="21">
      <c r="B34" s="345"/>
      <c r="C34" s="351"/>
      <c r="D34" s="304"/>
      <c r="E34" s="39" t="s">
        <v>632</v>
      </c>
      <c r="F34" s="54">
        <f>'2.企画・計画'!C198</f>
        <v>1</v>
      </c>
      <c r="G34" s="67">
        <v>1</v>
      </c>
      <c r="H34" s="68">
        <f t="shared" si="0"/>
        <v>1</v>
      </c>
      <c r="I34" s="306"/>
      <c r="J34" s="90"/>
      <c r="K34" s="148"/>
    </row>
    <row r="35" spans="2:11" ht="21">
      <c r="B35" s="345"/>
      <c r="C35" s="352"/>
      <c r="D35" s="305"/>
      <c r="E35" s="15" t="s">
        <v>633</v>
      </c>
      <c r="F35" s="56">
        <f>'2.企画・計画'!C207</f>
        <v>1</v>
      </c>
      <c r="G35" s="67">
        <v>1</v>
      </c>
      <c r="H35" s="68">
        <f t="shared" si="0"/>
        <v>1</v>
      </c>
      <c r="I35" s="306"/>
      <c r="J35" s="118"/>
      <c r="K35" s="148"/>
    </row>
    <row r="36" spans="2:11" ht="13.5">
      <c r="B36" s="345"/>
      <c r="C36" s="347" t="s">
        <v>742</v>
      </c>
      <c r="D36" s="18" t="s">
        <v>505</v>
      </c>
      <c r="E36" s="40"/>
      <c r="F36" s="57">
        <f>'2.企画・計画'!C220</f>
        <v>1</v>
      </c>
      <c r="G36" s="67">
        <v>1</v>
      </c>
      <c r="H36" s="68">
        <f t="shared" si="0"/>
        <v>1</v>
      </c>
      <c r="I36" s="85">
        <f>F36</f>
        <v>1</v>
      </c>
      <c r="J36" s="119">
        <f>AVERAGE(I36:I38)</f>
        <v>1</v>
      </c>
      <c r="K36" s="148"/>
    </row>
    <row r="37" spans="2:11" ht="13.5">
      <c r="B37" s="345"/>
      <c r="C37" s="348"/>
      <c r="D37" s="18" t="s">
        <v>506</v>
      </c>
      <c r="E37" s="40"/>
      <c r="F37" s="57">
        <f>'2.企画・計画'!C231</f>
        <v>1</v>
      </c>
      <c r="G37" s="67">
        <v>1</v>
      </c>
      <c r="H37" s="68">
        <f t="shared" si="0"/>
        <v>1</v>
      </c>
      <c r="I37" s="85">
        <f aca="true" t="shared" si="2" ref="I37:I77">F37</f>
        <v>1</v>
      </c>
      <c r="J37" s="90"/>
      <c r="K37" s="148"/>
    </row>
    <row r="38" spans="2:11" ht="13.5">
      <c r="B38" s="345"/>
      <c r="C38" s="349"/>
      <c r="D38" s="18" t="s">
        <v>634</v>
      </c>
      <c r="E38" s="40"/>
      <c r="F38" s="57">
        <f>'2.企画・計画'!C242</f>
        <v>1</v>
      </c>
      <c r="G38" s="67">
        <v>1</v>
      </c>
      <c r="H38" s="68">
        <f t="shared" si="0"/>
        <v>1</v>
      </c>
      <c r="I38" s="85">
        <f t="shared" si="2"/>
        <v>1</v>
      </c>
      <c r="J38" s="118"/>
      <c r="K38" s="148"/>
    </row>
    <row r="39" spans="2:11" ht="13.5">
      <c r="B39" s="345"/>
      <c r="C39" s="310" t="s">
        <v>743</v>
      </c>
      <c r="D39" s="19" t="s">
        <v>200</v>
      </c>
      <c r="E39" s="41"/>
      <c r="F39" s="57">
        <f>'2.企画・計画'!C255</f>
        <v>1</v>
      </c>
      <c r="G39" s="67">
        <v>1</v>
      </c>
      <c r="H39" s="68">
        <f t="shared" si="0"/>
        <v>1</v>
      </c>
      <c r="I39" s="85">
        <f t="shared" si="2"/>
        <v>1</v>
      </c>
      <c r="J39" s="119">
        <f>AVERAGE(I39:I43)</f>
        <v>1</v>
      </c>
      <c r="K39" s="148"/>
    </row>
    <row r="40" spans="2:11" ht="13.5">
      <c r="B40" s="345"/>
      <c r="C40" s="315"/>
      <c r="D40" s="19" t="s">
        <v>201</v>
      </c>
      <c r="E40" s="41"/>
      <c r="F40" s="57">
        <f>'2.企画・計画'!C266</f>
        <v>1</v>
      </c>
      <c r="G40" s="67">
        <v>1</v>
      </c>
      <c r="H40" s="68">
        <f t="shared" si="0"/>
        <v>1</v>
      </c>
      <c r="I40" s="85">
        <f t="shared" si="2"/>
        <v>1</v>
      </c>
      <c r="J40" s="90"/>
      <c r="K40" s="148"/>
    </row>
    <row r="41" spans="2:11" ht="13.5">
      <c r="B41" s="345"/>
      <c r="C41" s="315"/>
      <c r="D41" s="19" t="s">
        <v>202</v>
      </c>
      <c r="E41" s="41"/>
      <c r="F41" s="57">
        <f>'2.企画・計画'!C277</f>
        <v>1</v>
      </c>
      <c r="G41" s="67">
        <v>1</v>
      </c>
      <c r="H41" s="68">
        <f t="shared" si="0"/>
        <v>1</v>
      </c>
      <c r="I41" s="85">
        <f t="shared" si="2"/>
        <v>1</v>
      </c>
      <c r="J41" s="90"/>
      <c r="K41" s="148"/>
    </row>
    <row r="42" spans="2:11" ht="13.5">
      <c r="B42" s="345"/>
      <c r="C42" s="315"/>
      <c r="D42" s="19" t="s">
        <v>203</v>
      </c>
      <c r="E42" s="41"/>
      <c r="F42" s="57">
        <f>'2.企画・計画'!C288</f>
        <v>1</v>
      </c>
      <c r="G42" s="67">
        <v>1</v>
      </c>
      <c r="H42" s="68">
        <f t="shared" si="0"/>
        <v>1</v>
      </c>
      <c r="I42" s="85">
        <f t="shared" si="2"/>
        <v>1</v>
      </c>
      <c r="J42" s="90"/>
      <c r="K42" s="148"/>
    </row>
    <row r="43" spans="2:11" ht="14.25" thickBot="1">
      <c r="B43" s="346"/>
      <c r="C43" s="311"/>
      <c r="D43" s="27" t="s">
        <v>204</v>
      </c>
      <c r="E43" s="42"/>
      <c r="F43" s="58">
        <f>'2.企画・計画'!C299</f>
        <v>1</v>
      </c>
      <c r="G43" s="69">
        <v>1</v>
      </c>
      <c r="H43" s="70">
        <f t="shared" si="0"/>
        <v>1</v>
      </c>
      <c r="I43" s="86">
        <f t="shared" si="2"/>
        <v>1</v>
      </c>
      <c r="J43" s="120"/>
      <c r="K43" s="149"/>
    </row>
    <row r="44" spans="2:11" ht="15" thickBot="1" thickTop="1">
      <c r="B44" s="307"/>
      <c r="C44" s="308"/>
      <c r="D44" s="308"/>
      <c r="E44" s="309"/>
      <c r="F44" s="71"/>
      <c r="G44" s="72"/>
      <c r="H44" s="73"/>
      <c r="I44" s="87"/>
      <c r="J44" s="90"/>
      <c r="K44" s="150"/>
    </row>
    <row r="45" spans="2:11" ht="14.25" thickTop="1">
      <c r="B45" s="353" t="s">
        <v>86</v>
      </c>
      <c r="C45" s="28" t="s">
        <v>206</v>
      </c>
      <c r="D45" s="29" t="s">
        <v>207</v>
      </c>
      <c r="E45" s="43"/>
      <c r="F45" s="59">
        <f>'3.財　務'!C7</f>
        <v>1</v>
      </c>
      <c r="G45" s="65">
        <v>1</v>
      </c>
      <c r="H45" s="66">
        <f t="shared" si="0"/>
        <v>1</v>
      </c>
      <c r="I45" s="84">
        <f t="shared" si="2"/>
        <v>1</v>
      </c>
      <c r="J45" s="91">
        <f>I45</f>
        <v>1</v>
      </c>
      <c r="K45" s="147">
        <f>SUM(J45:J47)/3</f>
        <v>1</v>
      </c>
    </row>
    <row r="46" spans="2:11" ht="13.5">
      <c r="B46" s="354"/>
      <c r="C46" s="15" t="s">
        <v>208</v>
      </c>
      <c r="D46" s="19" t="s">
        <v>209</v>
      </c>
      <c r="E46" s="41"/>
      <c r="F46" s="57">
        <f>'3.財　務'!C20</f>
        <v>1</v>
      </c>
      <c r="G46" s="67">
        <v>1</v>
      </c>
      <c r="H46" s="68">
        <f t="shared" si="0"/>
        <v>1</v>
      </c>
      <c r="I46" s="85">
        <f t="shared" si="2"/>
        <v>1</v>
      </c>
      <c r="J46" s="89">
        <f>I46</f>
        <v>1</v>
      </c>
      <c r="K46" s="148"/>
    </row>
    <row r="47" spans="2:11" ht="13.5">
      <c r="B47" s="354"/>
      <c r="C47" s="310" t="s">
        <v>210</v>
      </c>
      <c r="D47" s="19" t="s">
        <v>211</v>
      </c>
      <c r="E47" s="41"/>
      <c r="F47" s="57">
        <f>'3.財　務'!C33</f>
        <v>1</v>
      </c>
      <c r="G47" s="67">
        <v>1</v>
      </c>
      <c r="H47" s="68">
        <f t="shared" si="0"/>
        <v>1</v>
      </c>
      <c r="I47" s="85">
        <f t="shared" si="2"/>
        <v>1</v>
      </c>
      <c r="J47" s="119">
        <f>AVERAGE(I47:I48)</f>
        <v>1</v>
      </c>
      <c r="K47" s="148"/>
    </row>
    <row r="48" spans="2:11" ht="14.25" thickBot="1">
      <c r="B48" s="355"/>
      <c r="C48" s="311"/>
      <c r="D48" s="27" t="s">
        <v>212</v>
      </c>
      <c r="E48" s="42"/>
      <c r="F48" s="58">
        <f>'3.財　務'!C44</f>
        <v>1</v>
      </c>
      <c r="G48" s="69">
        <v>1</v>
      </c>
      <c r="H48" s="70">
        <f t="shared" si="0"/>
        <v>1</v>
      </c>
      <c r="I48" s="86">
        <f t="shared" si="2"/>
        <v>1</v>
      </c>
      <c r="J48" s="120"/>
      <c r="K48" s="149"/>
    </row>
    <row r="49" spans="2:11" ht="15" thickBot="1" thickTop="1">
      <c r="B49" s="307"/>
      <c r="C49" s="308"/>
      <c r="D49" s="308"/>
      <c r="E49" s="309"/>
      <c r="F49" s="71"/>
      <c r="G49" s="72"/>
      <c r="H49" s="73"/>
      <c r="I49" s="87"/>
      <c r="J49" s="90"/>
      <c r="K49" s="150"/>
    </row>
    <row r="50" spans="2:11" ht="14.25" thickTop="1">
      <c r="B50" s="312" t="s">
        <v>87</v>
      </c>
      <c r="C50" s="28" t="s">
        <v>214</v>
      </c>
      <c r="D50" s="29" t="s">
        <v>215</v>
      </c>
      <c r="E50" s="43"/>
      <c r="F50" s="59">
        <f>'4.契　約'!C7</f>
        <v>1</v>
      </c>
      <c r="G50" s="65">
        <v>1</v>
      </c>
      <c r="H50" s="66">
        <f t="shared" si="0"/>
        <v>1</v>
      </c>
      <c r="I50" s="84">
        <f t="shared" si="2"/>
        <v>1</v>
      </c>
      <c r="J50" s="91">
        <f>I50</f>
        <v>1</v>
      </c>
      <c r="K50" s="147">
        <f>SUM(J50:J58)/4</f>
        <v>1</v>
      </c>
    </row>
    <row r="51" spans="2:11" ht="13.5">
      <c r="B51" s="313"/>
      <c r="C51" s="310" t="s">
        <v>216</v>
      </c>
      <c r="D51" s="20" t="s">
        <v>217</v>
      </c>
      <c r="E51" s="44"/>
      <c r="F51" s="57">
        <f>'4.契　約'!C20</f>
        <v>1</v>
      </c>
      <c r="G51" s="67">
        <v>1</v>
      </c>
      <c r="H51" s="68">
        <f t="shared" si="0"/>
        <v>1</v>
      </c>
      <c r="I51" s="85">
        <f t="shared" si="2"/>
        <v>1</v>
      </c>
      <c r="J51" s="119">
        <f>AVERAGE(I51:I53)</f>
        <v>1</v>
      </c>
      <c r="K51" s="148"/>
    </row>
    <row r="52" spans="2:11" ht="13.5">
      <c r="B52" s="313"/>
      <c r="C52" s="315"/>
      <c r="D52" s="19" t="s">
        <v>218</v>
      </c>
      <c r="E52" s="41"/>
      <c r="F52" s="57">
        <f>'4.契　約'!C31</f>
        <v>1</v>
      </c>
      <c r="G52" s="67">
        <v>1</v>
      </c>
      <c r="H52" s="68">
        <f t="shared" si="0"/>
        <v>1</v>
      </c>
      <c r="I52" s="85">
        <f t="shared" si="2"/>
        <v>1</v>
      </c>
      <c r="J52" s="90"/>
      <c r="K52" s="148"/>
    </row>
    <row r="53" spans="2:11" ht="13.5">
      <c r="B53" s="313"/>
      <c r="C53" s="315"/>
      <c r="D53" s="19" t="s">
        <v>219</v>
      </c>
      <c r="E53" s="41"/>
      <c r="F53" s="57">
        <f>'4.契　約'!C42</f>
        <v>1</v>
      </c>
      <c r="G53" s="67">
        <v>1</v>
      </c>
      <c r="H53" s="68">
        <f t="shared" si="0"/>
        <v>1</v>
      </c>
      <c r="I53" s="85">
        <f t="shared" si="2"/>
        <v>1</v>
      </c>
      <c r="J53" s="118"/>
      <c r="K53" s="148"/>
    </row>
    <row r="54" spans="2:11" ht="13.5">
      <c r="B54" s="313"/>
      <c r="C54" s="310" t="s">
        <v>220</v>
      </c>
      <c r="D54" s="19" t="s">
        <v>221</v>
      </c>
      <c r="E54" s="41"/>
      <c r="F54" s="57">
        <f>'4.契　約'!C55</f>
        <v>1</v>
      </c>
      <c r="G54" s="67">
        <v>1</v>
      </c>
      <c r="H54" s="68">
        <f t="shared" si="0"/>
        <v>1</v>
      </c>
      <c r="I54" s="85">
        <f t="shared" si="2"/>
        <v>1</v>
      </c>
      <c r="J54" s="119">
        <f>AVERAGE(I54:I56)</f>
        <v>1</v>
      </c>
      <c r="K54" s="148"/>
    </row>
    <row r="55" spans="2:11" ht="13.5">
      <c r="B55" s="313"/>
      <c r="C55" s="315"/>
      <c r="D55" s="19" t="s">
        <v>222</v>
      </c>
      <c r="E55" s="41"/>
      <c r="F55" s="57">
        <f>'4.契　約'!C66</f>
        <v>1</v>
      </c>
      <c r="G55" s="67">
        <v>1</v>
      </c>
      <c r="H55" s="68">
        <f t="shared" si="0"/>
        <v>1</v>
      </c>
      <c r="I55" s="85">
        <f t="shared" si="2"/>
        <v>1</v>
      </c>
      <c r="J55" s="90"/>
      <c r="K55" s="148"/>
    </row>
    <row r="56" spans="2:11" ht="13.5">
      <c r="B56" s="313"/>
      <c r="C56" s="315"/>
      <c r="D56" s="19" t="s">
        <v>223</v>
      </c>
      <c r="E56" s="41"/>
      <c r="F56" s="57">
        <f>'4.契　約'!C77</f>
        <v>1</v>
      </c>
      <c r="G56" s="67">
        <v>1</v>
      </c>
      <c r="H56" s="68">
        <f t="shared" si="0"/>
        <v>1</v>
      </c>
      <c r="I56" s="85">
        <f t="shared" si="2"/>
        <v>1</v>
      </c>
      <c r="J56" s="118"/>
      <c r="K56" s="148"/>
    </row>
    <row r="57" spans="2:11" ht="13.5">
      <c r="B57" s="313"/>
      <c r="C57" s="310" t="s">
        <v>224</v>
      </c>
      <c r="D57" s="19" t="s">
        <v>225</v>
      </c>
      <c r="E57" s="41"/>
      <c r="F57" s="57">
        <f>'4.契　約'!C90</f>
        <v>1</v>
      </c>
      <c r="G57" s="67">
        <v>1</v>
      </c>
      <c r="H57" s="68">
        <f t="shared" si="0"/>
        <v>1</v>
      </c>
      <c r="I57" s="85">
        <f t="shared" si="2"/>
        <v>1</v>
      </c>
      <c r="J57" s="119">
        <f>AVERAGE(I57:I58)</f>
        <v>1</v>
      </c>
      <c r="K57" s="148"/>
    </row>
    <row r="58" spans="2:11" ht="14.25" thickBot="1">
      <c r="B58" s="314"/>
      <c r="C58" s="311"/>
      <c r="D58" s="27" t="s">
        <v>226</v>
      </c>
      <c r="E58" s="42"/>
      <c r="F58" s="58">
        <f>'4.契　約'!C101</f>
        <v>1</v>
      </c>
      <c r="G58" s="69">
        <v>1</v>
      </c>
      <c r="H58" s="70">
        <f t="shared" si="0"/>
        <v>1</v>
      </c>
      <c r="I58" s="86">
        <f t="shared" si="2"/>
        <v>1</v>
      </c>
      <c r="J58" s="120"/>
      <c r="K58" s="149"/>
    </row>
    <row r="59" spans="2:11" ht="15" thickBot="1" thickTop="1">
      <c r="B59" s="307"/>
      <c r="C59" s="308"/>
      <c r="D59" s="308"/>
      <c r="E59" s="309"/>
      <c r="F59" s="71"/>
      <c r="G59" s="72"/>
      <c r="H59" s="73"/>
      <c r="I59" s="87"/>
      <c r="J59" s="90"/>
      <c r="K59" s="150"/>
    </row>
    <row r="60" spans="2:11" ht="14.25" thickTop="1">
      <c r="B60" s="335" t="s">
        <v>88</v>
      </c>
      <c r="C60" s="28" t="s">
        <v>228</v>
      </c>
      <c r="D60" s="29" t="s">
        <v>635</v>
      </c>
      <c r="E60" s="43"/>
      <c r="F60" s="59">
        <f>'5.整　備'!C7</f>
        <v>1</v>
      </c>
      <c r="G60" s="65">
        <v>1</v>
      </c>
      <c r="H60" s="66">
        <f t="shared" si="0"/>
        <v>1</v>
      </c>
      <c r="I60" s="84">
        <f t="shared" si="2"/>
        <v>1</v>
      </c>
      <c r="J60" s="91">
        <f>I60</f>
        <v>1</v>
      </c>
      <c r="K60" s="147">
        <f>SUM(J60:J67)/4</f>
        <v>1</v>
      </c>
    </row>
    <row r="61" spans="2:11" ht="13.5">
      <c r="B61" s="336"/>
      <c r="C61" s="310" t="s">
        <v>229</v>
      </c>
      <c r="D61" s="19" t="s">
        <v>12</v>
      </c>
      <c r="E61" s="41"/>
      <c r="F61" s="57">
        <f>'5.整　備'!C20</f>
        <v>1</v>
      </c>
      <c r="G61" s="67">
        <v>1</v>
      </c>
      <c r="H61" s="68">
        <f t="shared" si="0"/>
        <v>1</v>
      </c>
      <c r="I61" s="85">
        <f t="shared" si="2"/>
        <v>1</v>
      </c>
      <c r="J61" s="119">
        <f>AVERAGE(I61:I63)</f>
        <v>1</v>
      </c>
      <c r="K61" s="148"/>
    </row>
    <row r="62" spans="2:11" ht="13.5">
      <c r="B62" s="336"/>
      <c r="C62" s="315"/>
      <c r="D62" s="19" t="s">
        <v>13</v>
      </c>
      <c r="E62" s="41"/>
      <c r="F62" s="57">
        <f>'5.整　備'!C31</f>
        <v>1</v>
      </c>
      <c r="G62" s="67">
        <v>1</v>
      </c>
      <c r="H62" s="68">
        <f t="shared" si="0"/>
        <v>1</v>
      </c>
      <c r="I62" s="85">
        <f t="shared" si="2"/>
        <v>1</v>
      </c>
      <c r="J62" s="90"/>
      <c r="K62" s="148"/>
    </row>
    <row r="63" spans="2:11" ht="13.5">
      <c r="B63" s="336"/>
      <c r="C63" s="324"/>
      <c r="D63" s="19" t="s">
        <v>14</v>
      </c>
      <c r="E63" s="41"/>
      <c r="F63" s="57">
        <f>'5.整　備'!C42</f>
        <v>1</v>
      </c>
      <c r="G63" s="67">
        <v>1</v>
      </c>
      <c r="H63" s="68">
        <f t="shared" si="0"/>
        <v>1</v>
      </c>
      <c r="I63" s="85">
        <f t="shared" si="2"/>
        <v>1</v>
      </c>
      <c r="J63" s="118"/>
      <c r="K63" s="148"/>
    </row>
    <row r="64" spans="2:11" ht="13.5">
      <c r="B64" s="336"/>
      <c r="C64" s="310" t="s">
        <v>15</v>
      </c>
      <c r="D64" s="19" t="s">
        <v>16</v>
      </c>
      <c r="E64" s="41"/>
      <c r="F64" s="57">
        <f>'5.整　備'!C55</f>
        <v>1</v>
      </c>
      <c r="G64" s="67">
        <v>1</v>
      </c>
      <c r="H64" s="68">
        <f t="shared" si="0"/>
        <v>1</v>
      </c>
      <c r="I64" s="85">
        <f t="shared" si="2"/>
        <v>1</v>
      </c>
      <c r="J64" s="119">
        <f>AVERAGE(I64:I65)</f>
        <v>1</v>
      </c>
      <c r="K64" s="148"/>
    </row>
    <row r="65" spans="2:11" ht="13.5">
      <c r="B65" s="336"/>
      <c r="C65" s="324"/>
      <c r="D65" s="19" t="s">
        <v>17</v>
      </c>
      <c r="E65" s="41"/>
      <c r="F65" s="57">
        <f>'5.整　備'!C66</f>
        <v>1</v>
      </c>
      <c r="G65" s="67">
        <v>1</v>
      </c>
      <c r="H65" s="68">
        <f t="shared" si="0"/>
        <v>1</v>
      </c>
      <c r="I65" s="85">
        <f t="shared" si="2"/>
        <v>1</v>
      </c>
      <c r="J65" s="118"/>
      <c r="K65" s="148"/>
    </row>
    <row r="66" spans="2:11" ht="13.5">
      <c r="B66" s="336"/>
      <c r="C66" s="310" t="s">
        <v>18</v>
      </c>
      <c r="D66" s="19" t="s">
        <v>19</v>
      </c>
      <c r="E66" s="41"/>
      <c r="F66" s="57">
        <f>'5.整　備'!C79</f>
        <v>1</v>
      </c>
      <c r="G66" s="67">
        <v>1</v>
      </c>
      <c r="H66" s="68">
        <f t="shared" si="0"/>
        <v>1</v>
      </c>
      <c r="I66" s="85">
        <f t="shared" si="2"/>
        <v>1</v>
      </c>
      <c r="J66" s="119">
        <f>AVERAGE(I66:I67)</f>
        <v>1</v>
      </c>
      <c r="K66" s="148"/>
    </row>
    <row r="67" spans="2:11" ht="14.25" thickBot="1">
      <c r="B67" s="337"/>
      <c r="C67" s="311"/>
      <c r="D67" s="27" t="s">
        <v>457</v>
      </c>
      <c r="E67" s="42"/>
      <c r="F67" s="58">
        <f>'5.整　備'!C90</f>
        <v>1</v>
      </c>
      <c r="G67" s="69">
        <v>1</v>
      </c>
      <c r="H67" s="70">
        <f t="shared" si="0"/>
        <v>1</v>
      </c>
      <c r="I67" s="86">
        <f t="shared" si="2"/>
        <v>1</v>
      </c>
      <c r="J67" s="120"/>
      <c r="K67" s="149"/>
    </row>
    <row r="68" spans="2:11" ht="15" thickBot="1" thickTop="1">
      <c r="B68" s="307"/>
      <c r="C68" s="308"/>
      <c r="D68" s="308"/>
      <c r="E68" s="309"/>
      <c r="F68" s="71"/>
      <c r="G68" s="72"/>
      <c r="H68" s="73"/>
      <c r="I68" s="87"/>
      <c r="J68" s="90"/>
      <c r="K68" s="150"/>
    </row>
    <row r="69" spans="2:11" ht="14.25" thickTop="1">
      <c r="B69" s="338" t="s">
        <v>89</v>
      </c>
      <c r="C69" s="328" t="s">
        <v>459</v>
      </c>
      <c r="D69" s="30" t="s">
        <v>460</v>
      </c>
      <c r="E69" s="45"/>
      <c r="F69" s="59">
        <f>'6.管理運営'!C7</f>
        <v>1</v>
      </c>
      <c r="G69" s="65">
        <v>1</v>
      </c>
      <c r="H69" s="66">
        <f t="shared" si="0"/>
        <v>1</v>
      </c>
      <c r="I69" s="84">
        <f t="shared" si="2"/>
        <v>1</v>
      </c>
      <c r="J69" s="117">
        <f>AVERAGE(I69:I72)</f>
        <v>1</v>
      </c>
      <c r="K69" s="147">
        <f>SUM(J69:J84)/4</f>
        <v>1</v>
      </c>
    </row>
    <row r="70" spans="2:11" ht="13.5">
      <c r="B70" s="339"/>
      <c r="C70" s="315"/>
      <c r="D70" s="21" t="s">
        <v>461</v>
      </c>
      <c r="E70" s="46"/>
      <c r="F70" s="57">
        <f>'6.管理運営'!C18</f>
        <v>1</v>
      </c>
      <c r="G70" s="67">
        <v>1</v>
      </c>
      <c r="H70" s="68">
        <f t="shared" si="0"/>
        <v>1</v>
      </c>
      <c r="I70" s="85">
        <f t="shared" si="2"/>
        <v>1</v>
      </c>
      <c r="J70" s="90"/>
      <c r="K70" s="148"/>
    </row>
    <row r="71" spans="2:11" ht="13.5">
      <c r="B71" s="339"/>
      <c r="C71" s="315"/>
      <c r="D71" s="21" t="s">
        <v>462</v>
      </c>
      <c r="E71" s="46"/>
      <c r="F71" s="57">
        <f>'6.管理運営'!C29</f>
        <v>1</v>
      </c>
      <c r="G71" s="67">
        <v>1</v>
      </c>
      <c r="H71" s="68">
        <f t="shared" si="0"/>
        <v>1</v>
      </c>
      <c r="I71" s="85">
        <f t="shared" si="2"/>
        <v>1</v>
      </c>
      <c r="J71" s="90"/>
      <c r="K71" s="148"/>
    </row>
    <row r="72" spans="2:11" ht="13.5">
      <c r="B72" s="339"/>
      <c r="C72" s="324"/>
      <c r="D72" s="21" t="s">
        <v>463</v>
      </c>
      <c r="E72" s="46"/>
      <c r="F72" s="57">
        <f>'6.管理運営'!C40</f>
        <v>1</v>
      </c>
      <c r="G72" s="67">
        <v>1</v>
      </c>
      <c r="H72" s="68">
        <f t="shared" si="0"/>
        <v>1</v>
      </c>
      <c r="I72" s="85">
        <f t="shared" si="2"/>
        <v>1</v>
      </c>
      <c r="J72" s="118"/>
      <c r="K72" s="148"/>
    </row>
    <row r="73" spans="2:11" ht="13.5">
      <c r="B73" s="339"/>
      <c r="C73" s="310" t="s">
        <v>464</v>
      </c>
      <c r="D73" s="19" t="s">
        <v>465</v>
      </c>
      <c r="E73" s="41"/>
      <c r="F73" s="57">
        <f>'6.管理運営'!C53</f>
        <v>1</v>
      </c>
      <c r="G73" s="67">
        <v>1</v>
      </c>
      <c r="H73" s="68">
        <f aca="true" t="shared" si="3" ref="H73:H101">F73*G73</f>
        <v>1</v>
      </c>
      <c r="I73" s="85">
        <f t="shared" si="2"/>
        <v>1</v>
      </c>
      <c r="J73" s="119">
        <f>AVERAGE(I73:I75)</f>
        <v>1</v>
      </c>
      <c r="K73" s="148"/>
    </row>
    <row r="74" spans="2:11" ht="13.5">
      <c r="B74" s="339"/>
      <c r="C74" s="315"/>
      <c r="D74" s="19" t="s">
        <v>466</v>
      </c>
      <c r="E74" s="41"/>
      <c r="F74" s="57">
        <f>'6.管理運営'!C64</f>
        <v>1</v>
      </c>
      <c r="G74" s="67">
        <v>1</v>
      </c>
      <c r="H74" s="68">
        <f t="shared" si="3"/>
        <v>1</v>
      </c>
      <c r="I74" s="85">
        <f t="shared" si="2"/>
        <v>1</v>
      </c>
      <c r="J74" s="90"/>
      <c r="K74" s="148"/>
    </row>
    <row r="75" spans="2:11" ht="13.5">
      <c r="B75" s="339"/>
      <c r="C75" s="324"/>
      <c r="D75" s="19" t="s">
        <v>467</v>
      </c>
      <c r="E75" s="41"/>
      <c r="F75" s="57">
        <f>'6.管理運営'!C75</f>
        <v>1</v>
      </c>
      <c r="G75" s="67">
        <v>1</v>
      </c>
      <c r="H75" s="68">
        <f t="shared" si="3"/>
        <v>1</v>
      </c>
      <c r="I75" s="85">
        <f t="shared" si="2"/>
        <v>1</v>
      </c>
      <c r="J75" s="118"/>
      <c r="K75" s="148"/>
    </row>
    <row r="76" spans="2:11" ht="13.5">
      <c r="B76" s="339"/>
      <c r="C76" s="310" t="s">
        <v>468</v>
      </c>
      <c r="D76" s="19" t="s">
        <v>469</v>
      </c>
      <c r="E76" s="41"/>
      <c r="F76" s="57">
        <f>'6.管理運営'!C88</f>
        <v>1</v>
      </c>
      <c r="G76" s="67">
        <v>1</v>
      </c>
      <c r="H76" s="68">
        <f t="shared" si="3"/>
        <v>1</v>
      </c>
      <c r="I76" s="85">
        <f t="shared" si="2"/>
        <v>1</v>
      </c>
      <c r="J76" s="119">
        <f>AVERAGE(I76:I80)</f>
        <v>1</v>
      </c>
      <c r="K76" s="148"/>
    </row>
    <row r="77" spans="2:11" ht="13.5">
      <c r="B77" s="339"/>
      <c r="C77" s="315"/>
      <c r="D77" s="19" t="s">
        <v>470</v>
      </c>
      <c r="E77" s="41"/>
      <c r="F77" s="57">
        <f>'6.管理運営'!C99</f>
        <v>1</v>
      </c>
      <c r="G77" s="67">
        <v>1</v>
      </c>
      <c r="H77" s="68">
        <f t="shared" si="3"/>
        <v>1</v>
      </c>
      <c r="I77" s="85">
        <f t="shared" si="2"/>
        <v>1</v>
      </c>
      <c r="J77" s="90"/>
      <c r="K77" s="148"/>
    </row>
    <row r="78" spans="2:11" ht="21">
      <c r="B78" s="339"/>
      <c r="C78" s="315"/>
      <c r="D78" s="323" t="s">
        <v>471</v>
      </c>
      <c r="E78" s="47" t="s">
        <v>636</v>
      </c>
      <c r="F78" s="57">
        <f>'6.管理運営'!C110</f>
        <v>1</v>
      </c>
      <c r="G78" s="67">
        <v>1</v>
      </c>
      <c r="H78" s="68">
        <f t="shared" si="3"/>
        <v>1</v>
      </c>
      <c r="I78" s="306">
        <f>H78+H79</f>
        <v>1</v>
      </c>
      <c r="J78" s="90"/>
      <c r="K78" s="148"/>
    </row>
    <row r="79" spans="2:11" ht="21">
      <c r="B79" s="339"/>
      <c r="C79" s="315"/>
      <c r="D79" s="323"/>
      <c r="E79" s="47" t="s">
        <v>637</v>
      </c>
      <c r="F79" s="57">
        <f>'6.管理運営'!C120</f>
        <v>0</v>
      </c>
      <c r="G79" s="67">
        <v>1</v>
      </c>
      <c r="H79" s="68">
        <f t="shared" si="3"/>
        <v>0</v>
      </c>
      <c r="I79" s="306"/>
      <c r="J79" s="90"/>
      <c r="K79" s="148"/>
    </row>
    <row r="80" spans="2:11" ht="13.5">
      <c r="B80" s="339"/>
      <c r="C80" s="324"/>
      <c r="D80" s="21" t="s">
        <v>472</v>
      </c>
      <c r="E80" s="46"/>
      <c r="F80" s="57">
        <f>'6.管理運営'!C132</f>
        <v>1</v>
      </c>
      <c r="G80" s="67">
        <v>1</v>
      </c>
      <c r="H80" s="68">
        <f t="shared" si="3"/>
        <v>1</v>
      </c>
      <c r="I80" s="85">
        <f>F80</f>
        <v>1</v>
      </c>
      <c r="J80" s="118"/>
      <c r="K80" s="148"/>
    </row>
    <row r="81" spans="2:11" ht="13.5">
      <c r="B81" s="339"/>
      <c r="C81" s="310" t="s">
        <v>473</v>
      </c>
      <c r="D81" s="21" t="s">
        <v>474</v>
      </c>
      <c r="E81" s="46"/>
      <c r="F81" s="57">
        <f>'6.管理運営'!C145</f>
        <v>1</v>
      </c>
      <c r="G81" s="67">
        <v>1</v>
      </c>
      <c r="H81" s="68">
        <f t="shared" si="3"/>
        <v>1</v>
      </c>
      <c r="I81" s="85">
        <f aca="true" t="shared" si="4" ref="I81:I101">F81</f>
        <v>1</v>
      </c>
      <c r="J81" s="119">
        <f>AVERAGE(I81:I84)</f>
        <v>1</v>
      </c>
      <c r="K81" s="148"/>
    </row>
    <row r="82" spans="2:11" ht="13.5">
      <c r="B82" s="339"/>
      <c r="C82" s="315"/>
      <c r="D82" s="21" t="s">
        <v>475</v>
      </c>
      <c r="E82" s="46"/>
      <c r="F82" s="57">
        <f>'6.管理運営'!C156</f>
        <v>1</v>
      </c>
      <c r="G82" s="67">
        <v>1</v>
      </c>
      <c r="H82" s="68">
        <f t="shared" si="3"/>
        <v>1</v>
      </c>
      <c r="I82" s="85">
        <f t="shared" si="4"/>
        <v>1</v>
      </c>
      <c r="J82" s="90"/>
      <c r="K82" s="148"/>
    </row>
    <row r="83" spans="2:11" ht="13.5">
      <c r="B83" s="339"/>
      <c r="C83" s="315"/>
      <c r="D83" s="21" t="s">
        <v>476</v>
      </c>
      <c r="E83" s="46"/>
      <c r="F83" s="57">
        <f>'6.管理運営'!C167</f>
        <v>1</v>
      </c>
      <c r="G83" s="67">
        <v>1</v>
      </c>
      <c r="H83" s="68">
        <f t="shared" si="3"/>
        <v>1</v>
      </c>
      <c r="I83" s="85">
        <f t="shared" si="4"/>
        <v>1</v>
      </c>
      <c r="J83" s="90"/>
      <c r="K83" s="148"/>
    </row>
    <row r="84" spans="2:11" ht="14.25" thickBot="1">
      <c r="B84" s="340"/>
      <c r="C84" s="311"/>
      <c r="D84" s="31" t="s">
        <v>638</v>
      </c>
      <c r="E84" s="48"/>
      <c r="F84" s="58">
        <f>'6.管理運営'!C178</f>
        <v>1</v>
      </c>
      <c r="G84" s="69">
        <v>1</v>
      </c>
      <c r="H84" s="70">
        <f t="shared" si="3"/>
        <v>1</v>
      </c>
      <c r="I84" s="86">
        <f t="shared" si="4"/>
        <v>1</v>
      </c>
      <c r="J84" s="120"/>
      <c r="K84" s="149"/>
    </row>
    <row r="85" spans="2:11" ht="15" thickBot="1" thickTop="1">
      <c r="B85" s="307"/>
      <c r="C85" s="308"/>
      <c r="D85" s="308"/>
      <c r="E85" s="309"/>
      <c r="F85" s="71"/>
      <c r="G85" s="72"/>
      <c r="H85" s="73"/>
      <c r="I85" s="87"/>
      <c r="J85" s="90"/>
      <c r="K85" s="150"/>
    </row>
    <row r="86" spans="2:11" ht="14.25" thickTop="1">
      <c r="B86" s="325" t="s">
        <v>90</v>
      </c>
      <c r="C86" s="328" t="s">
        <v>478</v>
      </c>
      <c r="D86" s="30" t="s">
        <v>479</v>
      </c>
      <c r="E86" s="45"/>
      <c r="F86" s="59">
        <f>'7.評　価'!C7</f>
        <v>1</v>
      </c>
      <c r="G86" s="65">
        <v>1</v>
      </c>
      <c r="H86" s="66">
        <f t="shared" si="3"/>
        <v>1</v>
      </c>
      <c r="I86" s="84">
        <f t="shared" si="4"/>
        <v>1</v>
      </c>
      <c r="J86" s="117">
        <f>AVERAGE(I86:I90)</f>
        <v>1</v>
      </c>
      <c r="K86" s="147">
        <f>SUM(J86:J96)/2</f>
        <v>1</v>
      </c>
    </row>
    <row r="87" spans="2:11" ht="13.5">
      <c r="B87" s="326"/>
      <c r="C87" s="315"/>
      <c r="D87" s="21" t="s">
        <v>480</v>
      </c>
      <c r="E87" s="46"/>
      <c r="F87" s="57">
        <f>'7.評　価'!C18</f>
        <v>1</v>
      </c>
      <c r="G87" s="67">
        <v>1</v>
      </c>
      <c r="H87" s="68">
        <f t="shared" si="3"/>
        <v>1</v>
      </c>
      <c r="I87" s="85">
        <f t="shared" si="4"/>
        <v>1</v>
      </c>
      <c r="J87" s="90"/>
      <c r="K87" s="148"/>
    </row>
    <row r="88" spans="2:11" ht="13.5">
      <c r="B88" s="326"/>
      <c r="C88" s="315"/>
      <c r="D88" s="22" t="s">
        <v>481</v>
      </c>
      <c r="E88" s="49"/>
      <c r="F88" s="57">
        <f>'7.評　価'!C29</f>
        <v>1</v>
      </c>
      <c r="G88" s="67">
        <v>1</v>
      </c>
      <c r="H88" s="68">
        <f t="shared" si="3"/>
        <v>1</v>
      </c>
      <c r="I88" s="85">
        <f t="shared" si="4"/>
        <v>1</v>
      </c>
      <c r="J88" s="90"/>
      <c r="K88" s="148"/>
    </row>
    <row r="89" spans="2:11" ht="13.5">
      <c r="B89" s="326"/>
      <c r="C89" s="315"/>
      <c r="D89" s="21" t="s">
        <v>482</v>
      </c>
      <c r="E89" s="46"/>
      <c r="F89" s="57">
        <f>'7.評　価'!C40</f>
        <v>1</v>
      </c>
      <c r="G89" s="67">
        <v>1</v>
      </c>
      <c r="H89" s="68">
        <f t="shared" si="3"/>
        <v>1</v>
      </c>
      <c r="I89" s="85">
        <f t="shared" si="4"/>
        <v>1</v>
      </c>
      <c r="J89" s="90"/>
      <c r="K89" s="148"/>
    </row>
    <row r="90" spans="2:11" ht="13.5">
      <c r="B90" s="326"/>
      <c r="C90" s="324"/>
      <c r="D90" s="21" t="s">
        <v>483</v>
      </c>
      <c r="E90" s="46"/>
      <c r="F90" s="57">
        <f>'7.評　価'!C51</f>
        <v>1</v>
      </c>
      <c r="G90" s="67">
        <v>1</v>
      </c>
      <c r="H90" s="68">
        <f t="shared" si="3"/>
        <v>1</v>
      </c>
      <c r="I90" s="85">
        <f t="shared" si="4"/>
        <v>1</v>
      </c>
      <c r="J90" s="118"/>
      <c r="K90" s="148"/>
    </row>
    <row r="91" spans="2:11" ht="13.5">
      <c r="B91" s="326"/>
      <c r="C91" s="310" t="s">
        <v>484</v>
      </c>
      <c r="D91" s="19" t="s">
        <v>485</v>
      </c>
      <c r="E91" s="41"/>
      <c r="F91" s="57">
        <f>'7.評　価'!C64</f>
        <v>1</v>
      </c>
      <c r="G91" s="67">
        <v>1</v>
      </c>
      <c r="H91" s="68">
        <f t="shared" si="3"/>
        <v>1</v>
      </c>
      <c r="I91" s="85">
        <f t="shared" si="4"/>
        <v>1</v>
      </c>
      <c r="J91" s="119">
        <f>AVERAGE(I91:I96)</f>
        <v>1</v>
      </c>
      <c r="K91" s="148"/>
    </row>
    <row r="92" spans="2:11" ht="13.5">
      <c r="B92" s="326"/>
      <c r="C92" s="315"/>
      <c r="D92" s="19" t="s">
        <v>486</v>
      </c>
      <c r="E92" s="41"/>
      <c r="F92" s="57">
        <f>'7.評　価'!C75</f>
        <v>1</v>
      </c>
      <c r="G92" s="67">
        <v>1</v>
      </c>
      <c r="H92" s="68">
        <f t="shared" si="3"/>
        <v>1</v>
      </c>
      <c r="I92" s="85">
        <f t="shared" si="4"/>
        <v>1</v>
      </c>
      <c r="J92" s="90"/>
      <c r="K92" s="148"/>
    </row>
    <row r="93" spans="2:11" ht="13.5">
      <c r="B93" s="326"/>
      <c r="C93" s="315"/>
      <c r="D93" s="19" t="s">
        <v>487</v>
      </c>
      <c r="E93" s="41"/>
      <c r="F93" s="57">
        <f>'7.評　価'!C86</f>
        <v>1</v>
      </c>
      <c r="G93" s="67">
        <v>1</v>
      </c>
      <c r="H93" s="68">
        <f t="shared" si="3"/>
        <v>1</v>
      </c>
      <c r="I93" s="85">
        <f t="shared" si="4"/>
        <v>1</v>
      </c>
      <c r="J93" s="90"/>
      <c r="K93" s="148"/>
    </row>
    <row r="94" spans="2:11" ht="13.5">
      <c r="B94" s="326"/>
      <c r="C94" s="315"/>
      <c r="D94" s="19" t="s">
        <v>488</v>
      </c>
      <c r="E94" s="41"/>
      <c r="F94" s="57">
        <f>'7.評　価'!C97</f>
        <v>1</v>
      </c>
      <c r="G94" s="67">
        <v>1</v>
      </c>
      <c r="H94" s="68">
        <f t="shared" si="3"/>
        <v>1</v>
      </c>
      <c r="I94" s="85">
        <f t="shared" si="4"/>
        <v>1</v>
      </c>
      <c r="J94" s="90"/>
      <c r="K94" s="148"/>
    </row>
    <row r="95" spans="2:11" ht="13.5">
      <c r="B95" s="326"/>
      <c r="C95" s="315"/>
      <c r="D95" s="19" t="s">
        <v>489</v>
      </c>
      <c r="E95" s="41"/>
      <c r="F95" s="57">
        <f>'7.評　価'!C108</f>
        <v>1</v>
      </c>
      <c r="G95" s="67">
        <v>1</v>
      </c>
      <c r="H95" s="68">
        <f t="shared" si="3"/>
        <v>1</v>
      </c>
      <c r="I95" s="85">
        <f t="shared" si="4"/>
        <v>1</v>
      </c>
      <c r="J95" s="90"/>
      <c r="K95" s="148"/>
    </row>
    <row r="96" spans="2:11" ht="14.25" thickBot="1">
      <c r="B96" s="327"/>
      <c r="C96" s="311"/>
      <c r="D96" s="27" t="s">
        <v>490</v>
      </c>
      <c r="E96" s="42"/>
      <c r="F96" s="58">
        <f>'7.評　価'!C119</f>
        <v>1</v>
      </c>
      <c r="G96" s="69">
        <v>1</v>
      </c>
      <c r="H96" s="70">
        <f t="shared" si="3"/>
        <v>1</v>
      </c>
      <c r="I96" s="86">
        <f t="shared" si="4"/>
        <v>1</v>
      </c>
      <c r="J96" s="120"/>
      <c r="K96" s="149"/>
    </row>
    <row r="97" spans="2:11" ht="15" thickBot="1" thickTop="1">
      <c r="B97" s="307"/>
      <c r="C97" s="308"/>
      <c r="D97" s="308"/>
      <c r="E97" s="309"/>
      <c r="F97" s="71"/>
      <c r="G97" s="72"/>
      <c r="H97" s="73"/>
      <c r="I97" s="87"/>
      <c r="J97" s="90"/>
      <c r="K97" s="150"/>
    </row>
    <row r="98" spans="2:11" ht="14.25" thickTop="1">
      <c r="B98" s="316" t="s">
        <v>91</v>
      </c>
      <c r="C98" s="319" t="s">
        <v>491</v>
      </c>
      <c r="D98" s="32" t="s">
        <v>492</v>
      </c>
      <c r="E98" s="50"/>
      <c r="F98" s="59">
        <f>'8.情報管理'!C7</f>
        <v>1</v>
      </c>
      <c r="G98" s="65">
        <v>1</v>
      </c>
      <c r="H98" s="66">
        <f t="shared" si="3"/>
        <v>1</v>
      </c>
      <c r="I98" s="84">
        <f t="shared" si="4"/>
        <v>1</v>
      </c>
      <c r="J98" s="117">
        <f>AVERAGE(I98:I99)</f>
        <v>1</v>
      </c>
      <c r="K98" s="147">
        <f>SUM(J98:J101)/2</f>
        <v>1</v>
      </c>
    </row>
    <row r="99" spans="2:11" ht="13.5">
      <c r="B99" s="317"/>
      <c r="C99" s="320"/>
      <c r="D99" s="18" t="s">
        <v>493</v>
      </c>
      <c r="E99" s="40"/>
      <c r="F99" s="57">
        <f>'8.情報管理'!C18</f>
        <v>1</v>
      </c>
      <c r="G99" s="67">
        <v>1</v>
      </c>
      <c r="H99" s="68">
        <f t="shared" si="3"/>
        <v>1</v>
      </c>
      <c r="I99" s="85">
        <f t="shared" si="4"/>
        <v>1</v>
      </c>
      <c r="J99" s="118"/>
      <c r="K99" s="96"/>
    </row>
    <row r="100" spans="2:11" ht="13.5">
      <c r="B100" s="317"/>
      <c r="C100" s="321" t="s">
        <v>494</v>
      </c>
      <c r="D100" s="23" t="s">
        <v>495</v>
      </c>
      <c r="E100" s="51"/>
      <c r="F100" s="57">
        <f>'8.情報管理'!C31</f>
        <v>1</v>
      </c>
      <c r="G100" s="67">
        <v>1</v>
      </c>
      <c r="H100" s="68">
        <f t="shared" si="3"/>
        <v>1</v>
      </c>
      <c r="I100" s="85">
        <f t="shared" si="4"/>
        <v>1</v>
      </c>
      <c r="J100" s="119">
        <f>AVERAGE(I100:I101)</f>
        <v>1</v>
      </c>
      <c r="K100" s="96"/>
    </row>
    <row r="101" spans="2:11" ht="14.25" thickBot="1">
      <c r="B101" s="318"/>
      <c r="C101" s="322"/>
      <c r="D101" s="33" t="s">
        <v>496</v>
      </c>
      <c r="E101" s="52"/>
      <c r="F101" s="58">
        <f>'8.情報管理'!C42</f>
        <v>1</v>
      </c>
      <c r="G101" s="69">
        <v>1</v>
      </c>
      <c r="H101" s="70">
        <f t="shared" si="3"/>
        <v>1</v>
      </c>
      <c r="I101" s="86">
        <f t="shared" si="4"/>
        <v>1</v>
      </c>
      <c r="J101" s="120"/>
      <c r="K101" s="98"/>
    </row>
    <row r="102" spans="2:11" ht="15" thickBot="1" thickTop="1">
      <c r="B102" s="307"/>
      <c r="C102" s="308"/>
      <c r="D102" s="308"/>
      <c r="E102" s="309"/>
      <c r="F102" s="74"/>
      <c r="G102" s="75"/>
      <c r="H102" s="76"/>
      <c r="I102" s="88"/>
      <c r="J102" s="92"/>
      <c r="K102" s="79"/>
    </row>
    <row r="103" ht="14.25" thickTop="1"/>
  </sheetData>
  <sheetProtection password="F6D8" sheet="1"/>
  <mergeCells count="54">
    <mergeCell ref="B69:B84"/>
    <mergeCell ref="D6:E6"/>
    <mergeCell ref="C5:C7"/>
    <mergeCell ref="C9:C10"/>
    <mergeCell ref="C11:C13"/>
    <mergeCell ref="B15:B43"/>
    <mergeCell ref="C36:C38"/>
    <mergeCell ref="C39:C43"/>
    <mergeCell ref="C15:C35"/>
    <mergeCell ref="B45:B48"/>
    <mergeCell ref="B102:E102"/>
    <mergeCell ref="B59:E59"/>
    <mergeCell ref="B68:E68"/>
    <mergeCell ref="B85:E85"/>
    <mergeCell ref="B97:E97"/>
    <mergeCell ref="B60:B67"/>
    <mergeCell ref="C69:C72"/>
    <mergeCell ref="C73:C75"/>
    <mergeCell ref="C76:C80"/>
    <mergeCell ref="C81:C84"/>
    <mergeCell ref="C47:C48"/>
    <mergeCell ref="H1:I1"/>
    <mergeCell ref="B14:E14"/>
    <mergeCell ref="B44:E44"/>
    <mergeCell ref="B2:B13"/>
    <mergeCell ref="C2:C4"/>
    <mergeCell ref="I22:I25"/>
    <mergeCell ref="I26:I27"/>
    <mergeCell ref="I28:I30"/>
    <mergeCell ref="D31:D32"/>
    <mergeCell ref="I19:I21"/>
    <mergeCell ref="B98:B101"/>
    <mergeCell ref="C98:C99"/>
    <mergeCell ref="C100:C101"/>
    <mergeCell ref="D78:D79"/>
    <mergeCell ref="C61:C63"/>
    <mergeCell ref="C64:C65"/>
    <mergeCell ref="B86:B96"/>
    <mergeCell ref="C86:C90"/>
    <mergeCell ref="C91:C96"/>
    <mergeCell ref="D19:D21"/>
    <mergeCell ref="D22:D25"/>
    <mergeCell ref="D26:D27"/>
    <mergeCell ref="D28:D30"/>
    <mergeCell ref="D33:D35"/>
    <mergeCell ref="I78:I79"/>
    <mergeCell ref="I31:I32"/>
    <mergeCell ref="I33:I35"/>
    <mergeCell ref="B49:E49"/>
    <mergeCell ref="C66:C67"/>
    <mergeCell ref="B50:B58"/>
    <mergeCell ref="C51:C53"/>
    <mergeCell ref="C54:C56"/>
    <mergeCell ref="C57:C58"/>
  </mergeCells>
  <printOptions/>
  <pageMargins left="0.28" right="0.2" top="0.42" bottom="0.3" header="0.2" footer="0.2"/>
  <pageSetup horizontalDpi="600" verticalDpi="600" orientation="portrait" paperSize="8" scale="80" r:id="rId1"/>
</worksheet>
</file>

<file path=xl/worksheets/sheet11.xml><?xml version="1.0" encoding="utf-8"?>
<worksheet xmlns="http://schemas.openxmlformats.org/spreadsheetml/2006/main" xmlns:r="http://schemas.openxmlformats.org/officeDocument/2006/relationships">
  <sheetPr>
    <tabColor indexed="63"/>
  </sheetPr>
  <dimension ref="B1:F37"/>
  <sheetViews>
    <sheetView zoomScalePageLayoutView="0" workbookViewId="0" topLeftCell="A1">
      <selection activeCell="B5" sqref="B5"/>
    </sheetView>
  </sheetViews>
  <sheetFormatPr defaultColWidth="9.00390625" defaultRowHeight="13.5"/>
  <cols>
    <col min="1" max="1" width="0.74609375" style="0" customWidth="1"/>
    <col min="2" max="2" width="10.75390625" style="77" customWidth="1"/>
    <col min="3" max="3" width="4.625" style="77" customWidth="1"/>
    <col min="4" max="4" width="32.50390625" style="0" customWidth="1"/>
    <col min="5" max="5" width="14.625" style="13" customWidth="1"/>
  </cols>
  <sheetData>
    <row r="1" spans="5:6" ht="15" thickBot="1" thickTop="1">
      <c r="E1" s="80" t="s">
        <v>95</v>
      </c>
      <c r="F1" s="81" t="s">
        <v>83</v>
      </c>
    </row>
    <row r="2" spans="2:6" ht="14.25" thickTop="1">
      <c r="B2" s="93" t="s">
        <v>92</v>
      </c>
      <c r="C2" s="126" t="s">
        <v>96</v>
      </c>
      <c r="D2" s="94" t="s">
        <v>123</v>
      </c>
      <c r="E2" s="116">
        <f>'DATA Sheet'!J2</f>
        <v>1</v>
      </c>
      <c r="F2" s="151"/>
    </row>
    <row r="3" spans="2:6" ht="13.5">
      <c r="B3" s="95"/>
      <c r="C3" s="127" t="s">
        <v>97</v>
      </c>
      <c r="D3" s="97" t="s">
        <v>124</v>
      </c>
      <c r="E3" s="123">
        <f>'DATA Sheet'!J5</f>
        <v>1</v>
      </c>
      <c r="F3" s="152"/>
    </row>
    <row r="4" spans="2:6" ht="13.5">
      <c r="B4" s="95"/>
      <c r="C4" s="128" t="s">
        <v>98</v>
      </c>
      <c r="D4" s="14" t="s">
        <v>125</v>
      </c>
      <c r="E4" s="123">
        <f>'DATA Sheet'!J8</f>
        <v>1</v>
      </c>
      <c r="F4" s="153">
        <f>SUM(E2:E6)/5</f>
        <v>1</v>
      </c>
    </row>
    <row r="5" spans="2:6" ht="13.5">
      <c r="B5" s="95"/>
      <c r="C5" s="127" t="s">
        <v>99</v>
      </c>
      <c r="D5" s="97" t="s">
        <v>126</v>
      </c>
      <c r="E5" s="123">
        <f>'DATA Sheet'!J9</f>
        <v>1</v>
      </c>
      <c r="F5" s="153"/>
    </row>
    <row r="6" spans="2:6" ht="14.25" thickBot="1">
      <c r="B6" s="95"/>
      <c r="C6" s="127" t="s">
        <v>100</v>
      </c>
      <c r="D6" s="97" t="s">
        <v>127</v>
      </c>
      <c r="E6" s="124">
        <f>'DATA Sheet'!J11</f>
        <v>1</v>
      </c>
      <c r="F6" s="153"/>
    </row>
    <row r="7" spans="2:6" ht="14.25" thickTop="1">
      <c r="B7" s="99" t="s">
        <v>93</v>
      </c>
      <c r="C7" s="129" t="s">
        <v>101</v>
      </c>
      <c r="D7" s="94" t="s">
        <v>128</v>
      </c>
      <c r="E7" s="115">
        <f>'DATA Sheet'!J15</f>
        <v>1</v>
      </c>
      <c r="F7" s="154"/>
    </row>
    <row r="8" spans="2:6" ht="13.5">
      <c r="B8" s="100"/>
      <c r="C8" s="130" t="s">
        <v>102</v>
      </c>
      <c r="D8" s="101" t="s">
        <v>129</v>
      </c>
      <c r="E8" s="121">
        <f>'DATA Sheet'!J36</f>
        <v>1</v>
      </c>
      <c r="F8" s="153">
        <f>SUM(E7:E9)/3</f>
        <v>1</v>
      </c>
    </row>
    <row r="9" spans="2:6" ht="14.25" thickBot="1">
      <c r="B9" s="100"/>
      <c r="C9" s="130" t="s">
        <v>103</v>
      </c>
      <c r="D9" s="97" t="s">
        <v>130</v>
      </c>
      <c r="E9" s="125">
        <f>'DATA Sheet'!J39</f>
        <v>1</v>
      </c>
      <c r="F9" s="153"/>
    </row>
    <row r="10" spans="2:6" ht="14.25" thickTop="1">
      <c r="B10" s="102" t="s">
        <v>205</v>
      </c>
      <c r="C10" s="131" t="s">
        <v>104</v>
      </c>
      <c r="D10" s="28" t="s">
        <v>131</v>
      </c>
      <c r="E10" s="122">
        <f>'DATA Sheet'!J45</f>
        <v>1</v>
      </c>
      <c r="F10" s="154"/>
    </row>
    <row r="11" spans="2:6" ht="13.5">
      <c r="B11" s="103"/>
      <c r="C11" s="132" t="s">
        <v>105</v>
      </c>
      <c r="D11" s="15" t="s">
        <v>132</v>
      </c>
      <c r="E11" s="121">
        <f>'DATA Sheet'!J46</f>
        <v>1</v>
      </c>
      <c r="F11" s="153">
        <f>SUM(E10:E12)/3</f>
        <v>1</v>
      </c>
    </row>
    <row r="12" spans="2:6" ht="14.25" thickBot="1">
      <c r="B12" s="103"/>
      <c r="C12" s="132" t="s">
        <v>106</v>
      </c>
      <c r="D12" s="97" t="s">
        <v>133</v>
      </c>
      <c r="E12" s="125">
        <f>'DATA Sheet'!J47</f>
        <v>1</v>
      </c>
      <c r="F12" s="153"/>
    </row>
    <row r="13" spans="2:6" ht="14.25" thickTop="1">
      <c r="B13" s="104" t="s">
        <v>213</v>
      </c>
      <c r="C13" s="133" t="s">
        <v>107</v>
      </c>
      <c r="D13" s="28" t="s">
        <v>134</v>
      </c>
      <c r="E13" s="122">
        <f>'DATA Sheet'!J50</f>
        <v>1</v>
      </c>
      <c r="F13" s="154"/>
    </row>
    <row r="14" spans="2:6" ht="13.5">
      <c r="B14" s="105"/>
      <c r="C14" s="134" t="s">
        <v>108</v>
      </c>
      <c r="D14" s="97" t="s">
        <v>135</v>
      </c>
      <c r="E14" s="121">
        <f>'DATA Sheet'!J51</f>
        <v>1</v>
      </c>
      <c r="F14" s="358">
        <f>SUM(E13:E16)/4</f>
        <v>1</v>
      </c>
    </row>
    <row r="15" spans="2:6" ht="13.5">
      <c r="B15" s="105"/>
      <c r="C15" s="134" t="s">
        <v>109</v>
      </c>
      <c r="D15" s="97" t="s">
        <v>136</v>
      </c>
      <c r="E15" s="121">
        <f>'DATA Sheet'!J54</f>
        <v>1</v>
      </c>
      <c r="F15" s="358"/>
    </row>
    <row r="16" spans="2:6" ht="14.25" thickBot="1">
      <c r="B16" s="105"/>
      <c r="C16" s="134" t="s">
        <v>110</v>
      </c>
      <c r="D16" s="97" t="s">
        <v>137</v>
      </c>
      <c r="E16" s="125">
        <f>'DATA Sheet'!J57</f>
        <v>1</v>
      </c>
      <c r="F16" s="153"/>
    </row>
    <row r="17" spans="2:6" ht="14.25" thickTop="1">
      <c r="B17" s="106" t="s">
        <v>227</v>
      </c>
      <c r="C17" s="135" t="s">
        <v>111</v>
      </c>
      <c r="D17" s="28" t="s">
        <v>138</v>
      </c>
      <c r="E17" s="122">
        <f>'DATA Sheet'!J60</f>
        <v>1</v>
      </c>
      <c r="F17" s="154"/>
    </row>
    <row r="18" spans="2:6" ht="13.5">
      <c r="B18" s="107"/>
      <c r="C18" s="136" t="s">
        <v>112</v>
      </c>
      <c r="D18" s="97" t="s">
        <v>139</v>
      </c>
      <c r="E18" s="121">
        <f>'DATA Sheet'!J61</f>
        <v>1</v>
      </c>
      <c r="F18" s="358">
        <f>SUM(E17:E20)/4</f>
        <v>1</v>
      </c>
    </row>
    <row r="19" spans="2:6" ht="13.5">
      <c r="B19" s="107"/>
      <c r="C19" s="136" t="s">
        <v>113</v>
      </c>
      <c r="D19" s="97" t="s">
        <v>140</v>
      </c>
      <c r="E19" s="121">
        <f>'DATA Sheet'!J64</f>
        <v>1</v>
      </c>
      <c r="F19" s="358"/>
    </row>
    <row r="20" spans="2:6" ht="14.25" thickBot="1">
      <c r="B20" s="107"/>
      <c r="C20" s="136" t="s">
        <v>114</v>
      </c>
      <c r="D20" s="97" t="s">
        <v>141</v>
      </c>
      <c r="E20" s="125">
        <f>'DATA Sheet'!J66</f>
        <v>1</v>
      </c>
      <c r="F20" s="153"/>
    </row>
    <row r="21" spans="2:6" ht="14.25" thickTop="1">
      <c r="B21" s="108" t="s">
        <v>458</v>
      </c>
      <c r="C21" s="137" t="s">
        <v>115</v>
      </c>
      <c r="D21" s="94" t="s">
        <v>142</v>
      </c>
      <c r="E21" s="122">
        <f>'DATA Sheet'!J69</f>
        <v>1</v>
      </c>
      <c r="F21" s="154"/>
    </row>
    <row r="22" spans="2:6" ht="13.5">
      <c r="B22" s="109"/>
      <c r="C22" s="138" t="s">
        <v>116</v>
      </c>
      <c r="D22" s="97" t="s">
        <v>143</v>
      </c>
      <c r="E22" s="121">
        <f>'DATA Sheet'!J73</f>
        <v>1</v>
      </c>
      <c r="F22" s="358">
        <f>SUM(E21:E24)/4</f>
        <v>1</v>
      </c>
    </row>
    <row r="23" spans="2:6" ht="13.5">
      <c r="B23" s="109"/>
      <c r="C23" s="138" t="s">
        <v>117</v>
      </c>
      <c r="D23" s="97" t="s">
        <v>144</v>
      </c>
      <c r="E23" s="121">
        <f>'DATA Sheet'!J76</f>
        <v>1</v>
      </c>
      <c r="F23" s="358"/>
    </row>
    <row r="24" spans="2:6" ht="14.25" thickBot="1">
      <c r="B24" s="109"/>
      <c r="C24" s="138" t="s">
        <v>118</v>
      </c>
      <c r="D24" s="97" t="s">
        <v>145</v>
      </c>
      <c r="E24" s="125">
        <f>'DATA Sheet'!J81</f>
        <v>1</v>
      </c>
      <c r="F24" s="153"/>
    </row>
    <row r="25" spans="2:6" ht="14.25" thickTop="1">
      <c r="B25" s="110" t="s">
        <v>477</v>
      </c>
      <c r="C25" s="139" t="s">
        <v>119</v>
      </c>
      <c r="D25" s="94" t="s">
        <v>146</v>
      </c>
      <c r="E25" s="122">
        <f>'DATA Sheet'!J86</f>
        <v>1</v>
      </c>
      <c r="F25" s="356">
        <f>SUM(E25:E26)/2</f>
        <v>1</v>
      </c>
    </row>
    <row r="26" spans="2:6" ht="14.25" thickBot="1">
      <c r="B26" s="111"/>
      <c r="C26" s="140" t="s">
        <v>120</v>
      </c>
      <c r="D26" s="97" t="s">
        <v>147</v>
      </c>
      <c r="E26" s="125">
        <f>'DATA Sheet'!J91</f>
        <v>1</v>
      </c>
      <c r="F26" s="357"/>
    </row>
    <row r="27" spans="2:6" ht="14.25" thickTop="1">
      <c r="B27" s="112" t="s">
        <v>94</v>
      </c>
      <c r="C27" s="141" t="s">
        <v>121</v>
      </c>
      <c r="D27" s="113" t="s">
        <v>148</v>
      </c>
      <c r="E27" s="122">
        <f>'DATA Sheet'!J98</f>
        <v>1</v>
      </c>
      <c r="F27" s="356">
        <f>SUM(E27:E28)/2</f>
        <v>1</v>
      </c>
    </row>
    <row r="28" spans="2:6" ht="14.25" thickBot="1">
      <c r="B28" s="114"/>
      <c r="C28" s="142" t="s">
        <v>122</v>
      </c>
      <c r="D28" s="143" t="s">
        <v>149</v>
      </c>
      <c r="E28" s="144">
        <f>'DATA Sheet'!J100</f>
        <v>1</v>
      </c>
      <c r="F28" s="357"/>
    </row>
    <row r="29" ht="14.25" thickTop="1"/>
    <row r="30" spans="2:5" ht="13.5">
      <c r="B30" s="145" t="str">
        <f>B2</f>
        <v>1.統括管理</v>
      </c>
      <c r="E30" s="146">
        <f>'DATA Sheet'!K2</f>
        <v>1</v>
      </c>
    </row>
    <row r="31" spans="2:5" ht="13.5">
      <c r="B31" s="145" t="str">
        <f>B7</f>
        <v>2.企画・計画</v>
      </c>
      <c r="E31" s="146">
        <f>'DATA Sheet'!K15</f>
        <v>1</v>
      </c>
    </row>
    <row r="32" spans="2:5" ht="13.5">
      <c r="B32" s="145" t="str">
        <f>B10</f>
        <v>3.財務</v>
      </c>
      <c r="E32" s="146">
        <f>'DATA Sheet'!K45</f>
        <v>1</v>
      </c>
    </row>
    <row r="33" spans="2:5" ht="13.5">
      <c r="B33" s="145" t="str">
        <f>B13</f>
        <v>4.契約</v>
      </c>
      <c r="E33" s="146">
        <f>'DATA Sheet'!K50</f>
        <v>1</v>
      </c>
    </row>
    <row r="34" spans="2:5" ht="13.5">
      <c r="B34" s="145" t="str">
        <f>B17</f>
        <v>5.整備</v>
      </c>
      <c r="E34" s="146">
        <f>'DATA Sheet'!K60</f>
        <v>1</v>
      </c>
    </row>
    <row r="35" spans="2:5" ht="13.5">
      <c r="B35" s="145" t="str">
        <f>B21</f>
        <v>6.管理運営</v>
      </c>
      <c r="E35" s="146">
        <f>'DATA Sheet'!K69</f>
        <v>1</v>
      </c>
    </row>
    <row r="36" spans="2:5" ht="13.5">
      <c r="B36" s="145" t="str">
        <f>B25</f>
        <v>7.評価</v>
      </c>
      <c r="E36" s="146">
        <f>'DATA Sheet'!K86</f>
        <v>1</v>
      </c>
    </row>
    <row r="37" spans="2:5" ht="13.5">
      <c r="B37" s="145" t="str">
        <f>B27</f>
        <v>8.情報管理</v>
      </c>
      <c r="E37" s="146">
        <f>'DATA Sheet'!K98</f>
        <v>1</v>
      </c>
    </row>
  </sheetData>
  <sheetProtection/>
  <mergeCells count="5">
    <mergeCell ref="F27:F28"/>
    <mergeCell ref="F14:F15"/>
    <mergeCell ref="F18:F19"/>
    <mergeCell ref="F22:F23"/>
    <mergeCell ref="F25:F26"/>
  </mergeCells>
  <printOptions/>
  <pageMargins left="0.28" right="0.2" top="0.42" bottom="0.3" header="0.2" footer="0.2"/>
  <pageSetup horizontalDpi="600" verticalDpi="600" orientation="portrait" paperSize="8" scale="80" r:id="rId1"/>
</worksheet>
</file>

<file path=xl/worksheets/sheet12.xml><?xml version="1.0" encoding="utf-8"?>
<worksheet xmlns="http://schemas.openxmlformats.org/spreadsheetml/2006/main" xmlns:r="http://schemas.openxmlformats.org/officeDocument/2006/relationships">
  <sheetPr>
    <tabColor indexed="18"/>
  </sheetPr>
  <dimension ref="A1:J32"/>
  <sheetViews>
    <sheetView showZeros="0" zoomScale="75" zoomScaleNormal="75" zoomScalePageLayoutView="0" workbookViewId="0" topLeftCell="A1">
      <selection activeCell="A3" sqref="A3"/>
    </sheetView>
  </sheetViews>
  <sheetFormatPr defaultColWidth="9.00390625" defaultRowHeight="13.5"/>
  <cols>
    <col min="1" max="1" width="13.00390625" style="0" customWidth="1"/>
    <col min="2" max="2" width="26.625" style="0" customWidth="1"/>
    <col min="3" max="3" width="5.75390625" style="0" customWidth="1"/>
    <col min="4" max="4" width="2.875" style="0" customWidth="1"/>
    <col min="5" max="5" width="3.875" style="0" customWidth="1"/>
    <col min="6" max="6" width="12.625" style="0" customWidth="1"/>
    <col min="7" max="7" width="5.125" style="13" customWidth="1"/>
    <col min="8" max="8" width="28.75390625" style="0" customWidth="1"/>
    <col min="9" max="9" width="11.875" style="13" customWidth="1"/>
    <col min="10" max="10" width="13.375" style="13" bestFit="1" customWidth="1"/>
  </cols>
  <sheetData>
    <row r="1" ht="13.5">
      <c r="A1" s="78" t="s">
        <v>150</v>
      </c>
    </row>
    <row r="2" ht="14.25" thickBot="1">
      <c r="F2" s="78" t="s">
        <v>151</v>
      </c>
    </row>
    <row r="3" spans="6:10" ht="15" thickBot="1" thickTop="1">
      <c r="F3" s="175">
        <f>'レーダーチャート用DATA'!B1</f>
        <v>0</v>
      </c>
      <c r="G3" s="176">
        <f>'レーダーチャート用DATA'!C1</f>
        <v>0</v>
      </c>
      <c r="H3" s="177">
        <f>'レーダーチャート用DATA'!D1</f>
        <v>0</v>
      </c>
      <c r="I3" s="176" t="str">
        <f>'レーダーチャート用DATA'!E1</f>
        <v>修正評価点平均</v>
      </c>
      <c r="J3" s="178" t="str">
        <f>'レーダーチャート用DATA'!F1</f>
        <v>全体</v>
      </c>
    </row>
    <row r="4" spans="6:10" ht="13.5">
      <c r="F4" s="183" t="str">
        <f>'レーダーチャート用DATA'!B2</f>
        <v>1.統括管理</v>
      </c>
      <c r="G4" s="184" t="str">
        <f>'レーダーチャート用DATA'!C2</f>
        <v>1-1</v>
      </c>
      <c r="H4" s="185" t="str">
        <f>'レーダーチャート用DATA'!D2</f>
        <v> 組織体制づくり</v>
      </c>
      <c r="I4" s="186">
        <f>'レーダーチャート用DATA'!E2</f>
        <v>1</v>
      </c>
      <c r="J4" s="187">
        <f>'レーダーチャート用DATA'!F2</f>
        <v>0</v>
      </c>
    </row>
    <row r="5" spans="6:10" ht="13.5">
      <c r="F5" s="166">
        <f>'レーダーチャート用DATA'!B3</f>
        <v>0</v>
      </c>
      <c r="G5" s="155" t="str">
        <f>'レーダーチャート用DATA'!C3</f>
        <v>1-2</v>
      </c>
      <c r="H5" s="156" t="str">
        <f>'レーダーチャート用DATA'!D3</f>
        <v> 人事管理</v>
      </c>
      <c r="I5" s="157">
        <f>'レーダーチャート用DATA'!E3</f>
        <v>1</v>
      </c>
      <c r="J5" s="173">
        <f>'レーダーチャート用DATA'!F3</f>
        <v>0</v>
      </c>
    </row>
    <row r="6" spans="6:10" ht="13.5">
      <c r="F6" s="166">
        <f>'レーダーチャート用DATA'!B4</f>
        <v>0</v>
      </c>
      <c r="G6" s="155" t="str">
        <f>'レーダーチャート用DATA'!C4</f>
        <v>1-3</v>
      </c>
      <c r="H6" s="156" t="str">
        <f>'レーダーチャート用DATA'!D4</f>
        <v> ＦＭミッション管理</v>
      </c>
      <c r="I6" s="157">
        <f>'レーダーチャート用DATA'!E4</f>
        <v>1</v>
      </c>
      <c r="J6" s="173">
        <f>'レーダーチャート用DATA'!F4</f>
        <v>1</v>
      </c>
    </row>
    <row r="7" spans="6:10" ht="13.5">
      <c r="F7" s="166">
        <f>'レーダーチャート用DATA'!B5</f>
        <v>0</v>
      </c>
      <c r="G7" s="155" t="str">
        <f>'レーダーチャート用DATA'!C5</f>
        <v>1-4</v>
      </c>
      <c r="H7" s="156" t="str">
        <f>'レーダーチャート用DATA'!D5</f>
        <v> 基準等管理</v>
      </c>
      <c r="I7" s="157">
        <f>'レーダーチャート用DATA'!E5</f>
        <v>1</v>
      </c>
      <c r="J7" s="173">
        <f>'レーダーチャート用DATA'!F5</f>
        <v>0</v>
      </c>
    </row>
    <row r="8" spans="6:10" ht="14.25" thickBot="1">
      <c r="F8" s="188">
        <f>'レーダーチャート用DATA'!B6</f>
        <v>0</v>
      </c>
      <c r="G8" s="189" t="str">
        <f>'レーダーチャート用DATA'!C6</f>
        <v>1-5</v>
      </c>
      <c r="H8" s="190" t="str">
        <f>'レーダーチャート用DATA'!D6</f>
        <v> ＵＳＲ対応</v>
      </c>
      <c r="I8" s="191">
        <f>'レーダーチャート用DATA'!E6</f>
        <v>1</v>
      </c>
      <c r="J8" s="192">
        <f>'レーダーチャート用DATA'!F6</f>
        <v>0</v>
      </c>
    </row>
    <row r="9" spans="6:10" ht="13.5">
      <c r="F9" s="193" t="str">
        <f>'レーダーチャート用DATA'!B7</f>
        <v>2.企画・計画</v>
      </c>
      <c r="G9" s="194" t="str">
        <f>'レーダーチャート用DATA'!C7</f>
        <v>2-1</v>
      </c>
      <c r="H9" s="185" t="str">
        <f>'レーダーチャート用DATA'!D7</f>
        <v> 調査</v>
      </c>
      <c r="I9" s="186">
        <f>'レーダーチャート用DATA'!E7</f>
        <v>1</v>
      </c>
      <c r="J9" s="187">
        <f>'レーダーチャート用DATA'!F7</f>
        <v>0</v>
      </c>
    </row>
    <row r="10" spans="6:10" ht="13.5">
      <c r="F10" s="167">
        <f>'レーダーチャート用DATA'!B8</f>
        <v>0</v>
      </c>
      <c r="G10" s="158" t="str">
        <f>'レーダーチャート用DATA'!C8</f>
        <v>2-2</v>
      </c>
      <c r="H10" s="156" t="str">
        <f>'レーダーチャート用DATA'!D8</f>
        <v> 企 画（中期目標、中期計画、年度計画）</v>
      </c>
      <c r="I10" s="157">
        <f>'レーダーチャート用DATA'!E8</f>
        <v>1</v>
      </c>
      <c r="J10" s="173">
        <f>'レーダーチャート用DATA'!F8</f>
        <v>1</v>
      </c>
    </row>
    <row r="11" spans="6:10" ht="14.25" thickBot="1">
      <c r="F11" s="195">
        <f>'レーダーチャート用DATA'!B9</f>
        <v>0</v>
      </c>
      <c r="G11" s="196" t="str">
        <f>'レーダーチャート用DATA'!C9</f>
        <v>2-3</v>
      </c>
      <c r="H11" s="190" t="str">
        <f>'レーダーチャート用DATA'!D9</f>
        <v> 計  画（各種プロジェクト計画）</v>
      </c>
      <c r="I11" s="191">
        <f>'レーダーチャート用DATA'!E9</f>
        <v>1</v>
      </c>
      <c r="J11" s="192">
        <f>'レーダーチャート用DATA'!F9</f>
        <v>0</v>
      </c>
    </row>
    <row r="12" spans="6:10" ht="13.5">
      <c r="F12" s="197" t="str">
        <f>'レーダーチャート用DATA'!B10</f>
        <v>3.財務</v>
      </c>
      <c r="G12" s="198" t="str">
        <f>'レーダーチャート用DATA'!C10</f>
        <v>3-1</v>
      </c>
      <c r="H12" s="185" t="str">
        <f>'レーダーチャート用DATA'!D10</f>
        <v> 予算編成</v>
      </c>
      <c r="I12" s="186">
        <f>'レーダーチャート用DATA'!E10</f>
        <v>1</v>
      </c>
      <c r="J12" s="187">
        <f>'レーダーチャート用DATA'!F10</f>
        <v>0</v>
      </c>
    </row>
    <row r="13" spans="6:10" ht="13.5">
      <c r="F13" s="168">
        <f>'レーダーチャート用DATA'!B11</f>
        <v>0</v>
      </c>
      <c r="G13" s="159" t="str">
        <f>'レーダーチャート用DATA'!C11</f>
        <v>3-2</v>
      </c>
      <c r="H13" s="156" t="str">
        <f>'レーダーチャート用DATA'!D11</f>
        <v> 予算統制</v>
      </c>
      <c r="I13" s="157">
        <f>'レーダーチャート用DATA'!E11</f>
        <v>1</v>
      </c>
      <c r="J13" s="173">
        <f>'レーダーチャート用DATA'!F11</f>
        <v>1</v>
      </c>
    </row>
    <row r="14" spans="6:10" ht="14.25" thickBot="1">
      <c r="F14" s="199">
        <f>'レーダーチャート用DATA'!B12</f>
        <v>0</v>
      </c>
      <c r="G14" s="200" t="str">
        <f>'レーダーチャート用DATA'!C12</f>
        <v>3-3</v>
      </c>
      <c r="H14" s="190" t="str">
        <f>'レーダーチャート用DATA'!D12</f>
        <v> ﾌｧｼﾘﾃｨ資産管理</v>
      </c>
      <c r="I14" s="191">
        <f>'レーダーチャート用DATA'!E12</f>
        <v>1</v>
      </c>
      <c r="J14" s="192">
        <f>'レーダーチャート用DATA'!F12</f>
        <v>0</v>
      </c>
    </row>
    <row r="15" spans="6:10" ht="13.5">
      <c r="F15" s="201" t="str">
        <f>'レーダーチャート用DATA'!B13</f>
        <v>4.契約</v>
      </c>
      <c r="G15" s="202" t="str">
        <f>'レーダーチャート用DATA'!C13</f>
        <v>4-1</v>
      </c>
      <c r="H15" s="185" t="str">
        <f>'レーダーチャート用DATA'!D13</f>
        <v> 資格審査</v>
      </c>
      <c r="I15" s="186">
        <f>'レーダーチャート用DATA'!E13</f>
        <v>1</v>
      </c>
      <c r="J15" s="187">
        <f>'レーダーチャート用DATA'!F13</f>
        <v>0</v>
      </c>
    </row>
    <row r="16" spans="6:10" ht="13.5">
      <c r="F16" s="169">
        <f>'レーダーチャート用DATA'!B14</f>
        <v>0</v>
      </c>
      <c r="G16" s="160" t="str">
        <f>'レーダーチャート用DATA'!C14</f>
        <v>4-2</v>
      </c>
      <c r="H16" s="156" t="str">
        <f>'レーダーチャート用DATA'!D14</f>
        <v> 入札手続</v>
      </c>
      <c r="I16" s="157">
        <f>'レーダーチャート用DATA'!E14</f>
        <v>1</v>
      </c>
      <c r="J16" s="173">
        <f>'レーダーチャート用DATA'!F14</f>
        <v>1</v>
      </c>
    </row>
    <row r="17" spans="6:10" ht="13.5">
      <c r="F17" s="169">
        <f>'レーダーチャート用DATA'!B15</f>
        <v>0</v>
      </c>
      <c r="G17" s="160" t="str">
        <f>'レーダーチャート用DATA'!C15</f>
        <v>4-3</v>
      </c>
      <c r="H17" s="156" t="str">
        <f>'レーダーチャート用DATA'!D15</f>
        <v> 契約手続</v>
      </c>
      <c r="I17" s="157">
        <f>'レーダーチャート用DATA'!E15</f>
        <v>1</v>
      </c>
      <c r="J17" s="173">
        <f>'レーダーチャート用DATA'!F15</f>
        <v>0</v>
      </c>
    </row>
    <row r="18" spans="6:10" ht="14.25" thickBot="1">
      <c r="F18" s="203">
        <f>'レーダーチャート用DATA'!B16</f>
        <v>0</v>
      </c>
      <c r="G18" s="204" t="str">
        <f>'レーダーチャート用DATA'!C16</f>
        <v>4-4</v>
      </c>
      <c r="H18" s="190" t="str">
        <f>'レーダーチャート用DATA'!D16</f>
        <v> 適正化対応</v>
      </c>
      <c r="I18" s="191">
        <f>'レーダーチャート用DATA'!E16</f>
        <v>1</v>
      </c>
      <c r="J18" s="192">
        <f>'レーダーチャート用DATA'!F16</f>
        <v>0</v>
      </c>
    </row>
    <row r="19" spans="6:10" ht="13.5">
      <c r="F19" s="205" t="str">
        <f>'レーダーチャート用DATA'!B17</f>
        <v>5.整備</v>
      </c>
      <c r="G19" s="206" t="str">
        <f>'レーダーチャート用DATA'!C17</f>
        <v>5-1</v>
      </c>
      <c r="H19" s="185" t="str">
        <f>'レーダーチャート用DATA'!D17</f>
        <v> 情報収集等</v>
      </c>
      <c r="I19" s="186">
        <f>'レーダーチャート用DATA'!E17</f>
        <v>1</v>
      </c>
      <c r="J19" s="187">
        <f>'レーダーチャート用DATA'!F17</f>
        <v>0</v>
      </c>
    </row>
    <row r="20" spans="6:10" ht="13.5">
      <c r="F20" s="170">
        <f>'レーダーチャート用DATA'!B18</f>
        <v>0</v>
      </c>
      <c r="G20" s="161" t="str">
        <f>'レーダーチャート用DATA'!C18</f>
        <v>5-2</v>
      </c>
      <c r="H20" s="156" t="str">
        <f>'レーダーチャート用DATA'!D18</f>
        <v> 設計（基本設計と実施設計）</v>
      </c>
      <c r="I20" s="157">
        <f>'レーダーチャート用DATA'!E18</f>
        <v>1</v>
      </c>
      <c r="J20" s="173">
        <f>'レーダーチャート用DATA'!F18</f>
        <v>1</v>
      </c>
    </row>
    <row r="21" spans="6:10" ht="13.5">
      <c r="F21" s="170">
        <f>'レーダーチャート用DATA'!B19</f>
        <v>0</v>
      </c>
      <c r="G21" s="161" t="str">
        <f>'レーダーチャート用DATA'!C19</f>
        <v>5-3</v>
      </c>
      <c r="H21" s="156" t="str">
        <f>'レーダーチャート用DATA'!D19</f>
        <v> 積算</v>
      </c>
      <c r="I21" s="157">
        <f>'レーダーチャート用DATA'!E19</f>
        <v>1</v>
      </c>
      <c r="J21" s="173">
        <f>'レーダーチャート用DATA'!F19</f>
        <v>0</v>
      </c>
    </row>
    <row r="22" spans="6:10" ht="14.25" thickBot="1">
      <c r="F22" s="207">
        <f>'レーダーチャート用DATA'!B20</f>
        <v>0</v>
      </c>
      <c r="G22" s="208" t="str">
        <f>'レーダーチャート用DATA'!C20</f>
        <v>5-4</v>
      </c>
      <c r="H22" s="190" t="str">
        <f>'レーダーチャート用DATA'!D20</f>
        <v> 施工監理</v>
      </c>
      <c r="I22" s="191">
        <f>'レーダーチャート用DATA'!E20</f>
        <v>1</v>
      </c>
      <c r="J22" s="192">
        <f>'レーダーチャート用DATA'!F20</f>
        <v>0</v>
      </c>
    </row>
    <row r="23" spans="6:10" ht="13.5">
      <c r="F23" s="209" t="str">
        <f>'レーダーチャート用DATA'!B21</f>
        <v>6.管理運営</v>
      </c>
      <c r="G23" s="210" t="str">
        <f>'レーダーチャート用DATA'!C21</f>
        <v>6-1</v>
      </c>
      <c r="H23" s="185" t="str">
        <f>'レーダーチャート用DATA'!D21</f>
        <v> 維持保全</v>
      </c>
      <c r="I23" s="186">
        <f>'レーダーチャート用DATA'!E21</f>
        <v>1</v>
      </c>
      <c r="J23" s="187">
        <f>'レーダーチャート用DATA'!F21</f>
        <v>0</v>
      </c>
    </row>
    <row r="24" spans="6:10" ht="13.5">
      <c r="F24" s="171">
        <f>'レーダーチャート用DATA'!B22</f>
        <v>0</v>
      </c>
      <c r="G24" s="162" t="str">
        <f>'レーダーチャート用DATA'!C22</f>
        <v>6-2</v>
      </c>
      <c r="H24" s="156" t="str">
        <f>'レーダーチャート用DATA'!D22</f>
        <v> ファシリティ運用</v>
      </c>
      <c r="I24" s="157">
        <f>'レーダーチャート用DATA'!E22</f>
        <v>1</v>
      </c>
      <c r="J24" s="173">
        <f>'レーダーチャート用DATA'!F22</f>
        <v>1</v>
      </c>
    </row>
    <row r="25" spans="6:10" ht="13.5">
      <c r="F25" s="171">
        <f>'レーダーチャート用DATA'!B23</f>
        <v>0</v>
      </c>
      <c r="G25" s="162" t="str">
        <f>'レーダーチャート用DATA'!C23</f>
        <v>6-3</v>
      </c>
      <c r="H25" s="156" t="str">
        <f>'レーダーチャート用DATA'!D23</f>
        <v> 環境保全</v>
      </c>
      <c r="I25" s="157">
        <f>'レーダーチャート用DATA'!E23</f>
        <v>1</v>
      </c>
      <c r="J25" s="173">
        <f>'レーダーチャート用DATA'!F23</f>
        <v>0</v>
      </c>
    </row>
    <row r="26" spans="6:10" ht="14.25" thickBot="1">
      <c r="F26" s="211">
        <f>'レーダーチャート用DATA'!B24</f>
        <v>0</v>
      </c>
      <c r="G26" s="212" t="str">
        <f>'レーダーチャート用DATA'!C24</f>
        <v>6-4</v>
      </c>
      <c r="H26" s="190" t="str">
        <f>'レーダーチャート用DATA'!D24</f>
        <v> 安全管理</v>
      </c>
      <c r="I26" s="191">
        <f>'レーダーチャート用DATA'!E24</f>
        <v>1</v>
      </c>
      <c r="J26" s="192">
        <f>'レーダーチャート用DATA'!F24</f>
        <v>0</v>
      </c>
    </row>
    <row r="27" spans="6:10" ht="13.5">
      <c r="F27" s="213" t="str">
        <f>'レーダーチャート用DATA'!B25</f>
        <v>7.評価</v>
      </c>
      <c r="G27" s="214" t="str">
        <f>'レーダーチャート用DATA'!C25</f>
        <v>7-1</v>
      </c>
      <c r="H27" s="185" t="str">
        <f>'レーダーチャート用DATA'!D25</f>
        <v> 達成度評価</v>
      </c>
      <c r="I27" s="186">
        <f>'レーダーチャート用DATA'!E25</f>
        <v>1</v>
      </c>
      <c r="J27" s="187">
        <f>'レーダーチャート用DATA'!F25</f>
        <v>1</v>
      </c>
    </row>
    <row r="28" spans="6:10" ht="14.25" thickBot="1">
      <c r="F28" s="215">
        <f>'レーダーチャート用DATA'!B26</f>
        <v>0</v>
      </c>
      <c r="G28" s="216" t="str">
        <f>'レーダーチャート用DATA'!C26</f>
        <v>7-2</v>
      </c>
      <c r="H28" s="190" t="str">
        <f>'レーダーチャート用DATA'!D26</f>
        <v> 業務評価</v>
      </c>
      <c r="I28" s="191">
        <f>'レーダーチャート用DATA'!E26</f>
        <v>1</v>
      </c>
      <c r="J28" s="192">
        <f>'レーダーチャート用DATA'!F26</f>
        <v>0</v>
      </c>
    </row>
    <row r="29" spans="6:10" ht="13.5">
      <c r="F29" s="181" t="str">
        <f>'レーダーチャート用DATA'!B27</f>
        <v>8.情報管理</v>
      </c>
      <c r="G29" s="182" t="str">
        <f>'レーダーチャート用DATA'!C27</f>
        <v>8-1</v>
      </c>
      <c r="H29" s="179" t="str">
        <f>'レーダーチャート用DATA'!D27</f>
        <v> FM関連情報の収集</v>
      </c>
      <c r="I29" s="180">
        <f>'レーダーチャート用DATA'!E27</f>
        <v>1</v>
      </c>
      <c r="J29" s="173">
        <f>'レーダーチャート用DATA'!F27</f>
        <v>1</v>
      </c>
    </row>
    <row r="30" spans="6:10" ht="14.25" thickBot="1">
      <c r="F30" s="172">
        <f>'レーダーチャート用DATA'!B28</f>
        <v>0</v>
      </c>
      <c r="G30" s="163" t="str">
        <f>'レーダーチャート用DATA'!C28</f>
        <v>8-2</v>
      </c>
      <c r="H30" s="164" t="str">
        <f>'レーダーチャート用DATA'!D28</f>
        <v> 情報の活用と管理</v>
      </c>
      <c r="I30" s="165">
        <f>'レーダーチャート用DATA'!E28</f>
        <v>1</v>
      </c>
      <c r="J30" s="174">
        <f>'レーダーチャート用DATA'!F28</f>
        <v>0</v>
      </c>
    </row>
    <row r="31" ht="14.25" thickTop="1"/>
    <row r="32" ht="13.5">
      <c r="A32" s="78" t="s">
        <v>152</v>
      </c>
    </row>
  </sheetData>
  <sheetProtection password="CA7B" sheet="1" objects="1" scenarios="1"/>
  <printOptions/>
  <pageMargins left="0.58" right="0.2755905511811024" top="0.44" bottom="0.31" header="0.2" footer="0.2362204724409449"/>
  <pageSetup horizontalDpi="600" verticalDpi="600" orientation="portrait" paperSize="9" scale="75" r:id="rId2"/>
  <headerFooter alignWithMargins="0">
    <oddHeader>&amp;C&amp;"ＭＳ Ｐゴシック,太字 斜体"&amp;14セルフアセスメント分析結果</oddHeader>
  </headerFooter>
  <drawing r:id="rId1"/>
</worksheet>
</file>

<file path=xl/worksheets/sheet13.xml><?xml version="1.0" encoding="utf-8"?>
<worksheet xmlns="http://schemas.openxmlformats.org/spreadsheetml/2006/main" xmlns:r="http://schemas.openxmlformats.org/officeDocument/2006/relationships">
  <sheetPr>
    <tabColor indexed="18"/>
  </sheetPr>
  <dimension ref="A1:J32"/>
  <sheetViews>
    <sheetView showZeros="0" zoomScale="75" zoomScaleNormal="75" zoomScalePageLayoutView="0" workbookViewId="0" topLeftCell="A1">
      <selection activeCell="A3" sqref="A3"/>
    </sheetView>
  </sheetViews>
  <sheetFormatPr defaultColWidth="9.00390625" defaultRowHeight="13.5"/>
  <cols>
    <col min="1" max="1" width="13.00390625" style="0" customWidth="1"/>
    <col min="2" max="2" width="26.625" style="0" customWidth="1"/>
    <col min="3" max="3" width="5.75390625" style="0" customWidth="1"/>
    <col min="4" max="4" width="2.875" style="0" customWidth="1"/>
    <col min="5" max="5" width="3.875" style="0" customWidth="1"/>
    <col min="6" max="6" width="12.625" style="0" customWidth="1"/>
    <col min="7" max="7" width="5.125" style="13" customWidth="1"/>
    <col min="8" max="8" width="28.75390625" style="0" customWidth="1"/>
    <col min="9" max="9" width="11.875" style="13" customWidth="1"/>
    <col min="10" max="10" width="13.375" style="13" bestFit="1" customWidth="1"/>
  </cols>
  <sheetData>
    <row r="1" ht="13.5">
      <c r="A1" s="78" t="s">
        <v>150</v>
      </c>
    </row>
    <row r="2" ht="14.25" thickBot="1">
      <c r="F2" s="78" t="s">
        <v>151</v>
      </c>
    </row>
    <row r="3" spans="6:10" ht="15" thickBot="1" thickTop="1">
      <c r="F3" s="175">
        <f>'レーダーチャート用DATA'!B1</f>
        <v>0</v>
      </c>
      <c r="G3" s="176">
        <f>'レーダーチャート用DATA'!C1</f>
        <v>0</v>
      </c>
      <c r="H3" s="177">
        <f>'レーダーチャート用DATA'!D1</f>
        <v>0</v>
      </c>
      <c r="I3" s="176" t="str">
        <f>'レーダーチャート用DATA'!E1</f>
        <v>修正評価点平均</v>
      </c>
      <c r="J3" s="178" t="str">
        <f>'レーダーチャート用DATA'!F1</f>
        <v>全体</v>
      </c>
    </row>
    <row r="4" spans="6:10" ht="13.5">
      <c r="F4" s="183" t="str">
        <f>'レーダーチャート用DATA'!B2</f>
        <v>1.統括管理</v>
      </c>
      <c r="G4" s="184" t="str">
        <f>'レーダーチャート用DATA'!C2</f>
        <v>1-1</v>
      </c>
      <c r="H4" s="185" t="str">
        <f>'レーダーチャート用DATA'!D2</f>
        <v> 組織体制づくり</v>
      </c>
      <c r="I4" s="186">
        <f>'レーダーチャート用DATA'!E2</f>
        <v>1</v>
      </c>
      <c r="J4" s="187">
        <f>'レーダーチャート用DATA'!F2</f>
        <v>0</v>
      </c>
    </row>
    <row r="5" spans="6:10" ht="13.5">
      <c r="F5" s="166">
        <f>'レーダーチャート用DATA'!B3</f>
        <v>0</v>
      </c>
      <c r="G5" s="155" t="str">
        <f>'レーダーチャート用DATA'!C3</f>
        <v>1-2</v>
      </c>
      <c r="H5" s="156" t="str">
        <f>'レーダーチャート用DATA'!D3</f>
        <v> 人事管理</v>
      </c>
      <c r="I5" s="157">
        <f>'レーダーチャート用DATA'!E3</f>
        <v>1</v>
      </c>
      <c r="J5" s="173">
        <f>'レーダーチャート用DATA'!F3</f>
        <v>0</v>
      </c>
    </row>
    <row r="6" spans="6:10" ht="13.5">
      <c r="F6" s="166">
        <f>'レーダーチャート用DATA'!B4</f>
        <v>0</v>
      </c>
      <c r="G6" s="155" t="str">
        <f>'レーダーチャート用DATA'!C4</f>
        <v>1-3</v>
      </c>
      <c r="H6" s="156" t="str">
        <f>'レーダーチャート用DATA'!D4</f>
        <v> ＦＭミッション管理</v>
      </c>
      <c r="I6" s="157">
        <f>'レーダーチャート用DATA'!E4</f>
        <v>1</v>
      </c>
      <c r="J6" s="173">
        <f>'レーダーチャート用DATA'!F4</f>
        <v>1</v>
      </c>
    </row>
    <row r="7" spans="6:10" ht="13.5">
      <c r="F7" s="166">
        <f>'レーダーチャート用DATA'!B5</f>
        <v>0</v>
      </c>
      <c r="G7" s="155" t="str">
        <f>'レーダーチャート用DATA'!C5</f>
        <v>1-4</v>
      </c>
      <c r="H7" s="156" t="str">
        <f>'レーダーチャート用DATA'!D5</f>
        <v> 基準等管理</v>
      </c>
      <c r="I7" s="157">
        <f>'レーダーチャート用DATA'!E5</f>
        <v>1</v>
      </c>
      <c r="J7" s="173">
        <f>'レーダーチャート用DATA'!F5</f>
        <v>0</v>
      </c>
    </row>
    <row r="8" spans="6:10" ht="14.25" thickBot="1">
      <c r="F8" s="188">
        <f>'レーダーチャート用DATA'!B6</f>
        <v>0</v>
      </c>
      <c r="G8" s="189" t="str">
        <f>'レーダーチャート用DATA'!C6</f>
        <v>1-5</v>
      </c>
      <c r="H8" s="190" t="str">
        <f>'レーダーチャート用DATA'!D6</f>
        <v> ＵＳＲ対応</v>
      </c>
      <c r="I8" s="191">
        <f>'レーダーチャート用DATA'!E6</f>
        <v>1</v>
      </c>
      <c r="J8" s="192">
        <f>'レーダーチャート用DATA'!F6</f>
        <v>0</v>
      </c>
    </row>
    <row r="9" spans="6:10" ht="13.5">
      <c r="F9" s="193" t="str">
        <f>'レーダーチャート用DATA'!B7</f>
        <v>2.企画・計画</v>
      </c>
      <c r="G9" s="194" t="str">
        <f>'レーダーチャート用DATA'!C7</f>
        <v>2-1</v>
      </c>
      <c r="H9" s="185" t="str">
        <f>'レーダーチャート用DATA'!D7</f>
        <v> 調査</v>
      </c>
      <c r="I9" s="186">
        <f>'レーダーチャート用DATA'!E7</f>
        <v>1</v>
      </c>
      <c r="J9" s="187">
        <f>'レーダーチャート用DATA'!F7</f>
        <v>0</v>
      </c>
    </row>
    <row r="10" spans="6:10" ht="13.5">
      <c r="F10" s="167">
        <f>'レーダーチャート用DATA'!B8</f>
        <v>0</v>
      </c>
      <c r="G10" s="158" t="str">
        <f>'レーダーチャート用DATA'!C8</f>
        <v>2-2</v>
      </c>
      <c r="H10" s="156" t="str">
        <f>'レーダーチャート用DATA'!D8</f>
        <v> 企 画（中期目標、中期計画、年度計画）</v>
      </c>
      <c r="I10" s="157">
        <f>'レーダーチャート用DATA'!E8</f>
        <v>1</v>
      </c>
      <c r="J10" s="173">
        <f>'レーダーチャート用DATA'!F8</f>
        <v>1</v>
      </c>
    </row>
    <row r="11" spans="6:10" ht="14.25" thickBot="1">
      <c r="F11" s="195">
        <f>'レーダーチャート用DATA'!B9</f>
        <v>0</v>
      </c>
      <c r="G11" s="196" t="str">
        <f>'レーダーチャート用DATA'!C9</f>
        <v>2-3</v>
      </c>
      <c r="H11" s="190" t="str">
        <f>'レーダーチャート用DATA'!D9</f>
        <v> 計  画（各種プロジェクト計画）</v>
      </c>
      <c r="I11" s="191">
        <f>'レーダーチャート用DATA'!E9</f>
        <v>1</v>
      </c>
      <c r="J11" s="192">
        <f>'レーダーチャート用DATA'!F9</f>
        <v>0</v>
      </c>
    </row>
    <row r="12" spans="6:10" ht="13.5">
      <c r="F12" s="197" t="str">
        <f>'レーダーチャート用DATA'!B10</f>
        <v>3.財務</v>
      </c>
      <c r="G12" s="198" t="str">
        <f>'レーダーチャート用DATA'!C10</f>
        <v>3-1</v>
      </c>
      <c r="H12" s="185" t="str">
        <f>'レーダーチャート用DATA'!D10</f>
        <v> 予算編成</v>
      </c>
      <c r="I12" s="186">
        <f>'レーダーチャート用DATA'!E10</f>
        <v>1</v>
      </c>
      <c r="J12" s="187">
        <f>'レーダーチャート用DATA'!F10</f>
        <v>0</v>
      </c>
    </row>
    <row r="13" spans="6:10" ht="13.5">
      <c r="F13" s="168">
        <f>'レーダーチャート用DATA'!B11</f>
        <v>0</v>
      </c>
      <c r="G13" s="159" t="str">
        <f>'レーダーチャート用DATA'!C11</f>
        <v>3-2</v>
      </c>
      <c r="H13" s="156" t="str">
        <f>'レーダーチャート用DATA'!D11</f>
        <v> 予算統制</v>
      </c>
      <c r="I13" s="157">
        <f>'レーダーチャート用DATA'!E11</f>
        <v>1</v>
      </c>
      <c r="J13" s="173">
        <f>'レーダーチャート用DATA'!F11</f>
        <v>1</v>
      </c>
    </row>
    <row r="14" spans="6:10" ht="14.25" thickBot="1">
      <c r="F14" s="199">
        <f>'レーダーチャート用DATA'!B12</f>
        <v>0</v>
      </c>
      <c r="G14" s="200" t="str">
        <f>'レーダーチャート用DATA'!C12</f>
        <v>3-3</v>
      </c>
      <c r="H14" s="190" t="str">
        <f>'レーダーチャート用DATA'!D12</f>
        <v> ﾌｧｼﾘﾃｨ資産管理</v>
      </c>
      <c r="I14" s="191">
        <f>'レーダーチャート用DATA'!E12</f>
        <v>1</v>
      </c>
      <c r="J14" s="192">
        <f>'レーダーチャート用DATA'!F12</f>
        <v>0</v>
      </c>
    </row>
    <row r="15" spans="6:10" ht="13.5">
      <c r="F15" s="201" t="str">
        <f>'レーダーチャート用DATA'!B13</f>
        <v>4.契約</v>
      </c>
      <c r="G15" s="202" t="str">
        <f>'レーダーチャート用DATA'!C13</f>
        <v>4-1</v>
      </c>
      <c r="H15" s="185" t="str">
        <f>'レーダーチャート用DATA'!D13</f>
        <v> 資格審査</v>
      </c>
      <c r="I15" s="186">
        <f>'レーダーチャート用DATA'!E13</f>
        <v>1</v>
      </c>
      <c r="J15" s="187">
        <f>'レーダーチャート用DATA'!F13</f>
        <v>0</v>
      </c>
    </row>
    <row r="16" spans="6:10" ht="13.5">
      <c r="F16" s="169">
        <f>'レーダーチャート用DATA'!B14</f>
        <v>0</v>
      </c>
      <c r="G16" s="160" t="str">
        <f>'レーダーチャート用DATA'!C14</f>
        <v>4-2</v>
      </c>
      <c r="H16" s="156" t="str">
        <f>'レーダーチャート用DATA'!D14</f>
        <v> 入札手続</v>
      </c>
      <c r="I16" s="157">
        <f>'レーダーチャート用DATA'!E14</f>
        <v>1</v>
      </c>
      <c r="J16" s="173">
        <f>'レーダーチャート用DATA'!F14</f>
        <v>1</v>
      </c>
    </row>
    <row r="17" spans="6:10" ht="13.5">
      <c r="F17" s="169">
        <f>'レーダーチャート用DATA'!B15</f>
        <v>0</v>
      </c>
      <c r="G17" s="160" t="str">
        <f>'レーダーチャート用DATA'!C15</f>
        <v>4-3</v>
      </c>
      <c r="H17" s="156" t="str">
        <f>'レーダーチャート用DATA'!D15</f>
        <v> 契約手続</v>
      </c>
      <c r="I17" s="157">
        <f>'レーダーチャート用DATA'!E15</f>
        <v>1</v>
      </c>
      <c r="J17" s="173">
        <f>'レーダーチャート用DATA'!F15</f>
        <v>0</v>
      </c>
    </row>
    <row r="18" spans="6:10" ht="14.25" thickBot="1">
      <c r="F18" s="203">
        <f>'レーダーチャート用DATA'!B16</f>
        <v>0</v>
      </c>
      <c r="G18" s="204" t="str">
        <f>'レーダーチャート用DATA'!C16</f>
        <v>4-4</v>
      </c>
      <c r="H18" s="190" t="str">
        <f>'レーダーチャート用DATA'!D16</f>
        <v> 適正化対応</v>
      </c>
      <c r="I18" s="191">
        <f>'レーダーチャート用DATA'!E16</f>
        <v>1</v>
      </c>
      <c r="J18" s="192">
        <f>'レーダーチャート用DATA'!F16</f>
        <v>0</v>
      </c>
    </row>
    <row r="19" spans="6:10" ht="13.5">
      <c r="F19" s="205" t="str">
        <f>'レーダーチャート用DATA'!B17</f>
        <v>5.整備</v>
      </c>
      <c r="G19" s="206" t="str">
        <f>'レーダーチャート用DATA'!C17</f>
        <v>5-1</v>
      </c>
      <c r="H19" s="185" t="str">
        <f>'レーダーチャート用DATA'!D17</f>
        <v> 情報収集等</v>
      </c>
      <c r="I19" s="186">
        <f>'レーダーチャート用DATA'!E17</f>
        <v>1</v>
      </c>
      <c r="J19" s="187">
        <f>'レーダーチャート用DATA'!F17</f>
        <v>0</v>
      </c>
    </row>
    <row r="20" spans="6:10" ht="13.5">
      <c r="F20" s="170">
        <f>'レーダーチャート用DATA'!B18</f>
        <v>0</v>
      </c>
      <c r="G20" s="161" t="str">
        <f>'レーダーチャート用DATA'!C18</f>
        <v>5-2</v>
      </c>
      <c r="H20" s="156" t="str">
        <f>'レーダーチャート用DATA'!D18</f>
        <v> 設計（基本設計と実施設計）</v>
      </c>
      <c r="I20" s="157">
        <f>'レーダーチャート用DATA'!E18</f>
        <v>1</v>
      </c>
      <c r="J20" s="173">
        <f>'レーダーチャート用DATA'!F18</f>
        <v>1</v>
      </c>
    </row>
    <row r="21" spans="6:10" ht="13.5">
      <c r="F21" s="170">
        <f>'レーダーチャート用DATA'!B19</f>
        <v>0</v>
      </c>
      <c r="G21" s="161" t="str">
        <f>'レーダーチャート用DATA'!C19</f>
        <v>5-3</v>
      </c>
      <c r="H21" s="156" t="str">
        <f>'レーダーチャート用DATA'!D19</f>
        <v> 積算</v>
      </c>
      <c r="I21" s="157">
        <f>'レーダーチャート用DATA'!E19</f>
        <v>1</v>
      </c>
      <c r="J21" s="173">
        <f>'レーダーチャート用DATA'!F19</f>
        <v>0</v>
      </c>
    </row>
    <row r="22" spans="6:10" ht="14.25" thickBot="1">
      <c r="F22" s="207">
        <f>'レーダーチャート用DATA'!B20</f>
        <v>0</v>
      </c>
      <c r="G22" s="208" t="str">
        <f>'レーダーチャート用DATA'!C20</f>
        <v>5-4</v>
      </c>
      <c r="H22" s="190" t="str">
        <f>'レーダーチャート用DATA'!D20</f>
        <v> 施工監理</v>
      </c>
      <c r="I22" s="191">
        <f>'レーダーチャート用DATA'!E20</f>
        <v>1</v>
      </c>
      <c r="J22" s="192">
        <f>'レーダーチャート用DATA'!F20</f>
        <v>0</v>
      </c>
    </row>
    <row r="23" spans="6:10" ht="13.5">
      <c r="F23" s="209" t="str">
        <f>'レーダーチャート用DATA'!B21</f>
        <v>6.管理運営</v>
      </c>
      <c r="G23" s="210" t="str">
        <f>'レーダーチャート用DATA'!C21</f>
        <v>6-1</v>
      </c>
      <c r="H23" s="185" t="str">
        <f>'レーダーチャート用DATA'!D21</f>
        <v> 維持保全</v>
      </c>
      <c r="I23" s="186">
        <f>'レーダーチャート用DATA'!E21</f>
        <v>1</v>
      </c>
      <c r="J23" s="187">
        <f>'レーダーチャート用DATA'!F21</f>
        <v>0</v>
      </c>
    </row>
    <row r="24" spans="6:10" ht="13.5">
      <c r="F24" s="171">
        <f>'レーダーチャート用DATA'!B22</f>
        <v>0</v>
      </c>
      <c r="G24" s="162" t="str">
        <f>'レーダーチャート用DATA'!C22</f>
        <v>6-2</v>
      </c>
      <c r="H24" s="156" t="str">
        <f>'レーダーチャート用DATA'!D22</f>
        <v> ファシリティ運用</v>
      </c>
      <c r="I24" s="157">
        <f>'レーダーチャート用DATA'!E22</f>
        <v>1</v>
      </c>
      <c r="J24" s="173">
        <f>'レーダーチャート用DATA'!F22</f>
        <v>1</v>
      </c>
    </row>
    <row r="25" spans="6:10" ht="13.5">
      <c r="F25" s="171">
        <f>'レーダーチャート用DATA'!B23</f>
        <v>0</v>
      </c>
      <c r="G25" s="162" t="str">
        <f>'レーダーチャート用DATA'!C23</f>
        <v>6-3</v>
      </c>
      <c r="H25" s="156" t="str">
        <f>'レーダーチャート用DATA'!D23</f>
        <v> 環境保全</v>
      </c>
      <c r="I25" s="157">
        <f>'レーダーチャート用DATA'!E23</f>
        <v>1</v>
      </c>
      <c r="J25" s="173">
        <f>'レーダーチャート用DATA'!F23</f>
        <v>0</v>
      </c>
    </row>
    <row r="26" spans="6:10" ht="14.25" thickBot="1">
      <c r="F26" s="211">
        <f>'レーダーチャート用DATA'!B24</f>
        <v>0</v>
      </c>
      <c r="G26" s="212" t="str">
        <f>'レーダーチャート用DATA'!C24</f>
        <v>6-4</v>
      </c>
      <c r="H26" s="190" t="str">
        <f>'レーダーチャート用DATA'!D24</f>
        <v> 安全管理</v>
      </c>
      <c r="I26" s="191">
        <f>'レーダーチャート用DATA'!E24</f>
        <v>1</v>
      </c>
      <c r="J26" s="192">
        <f>'レーダーチャート用DATA'!F24</f>
        <v>0</v>
      </c>
    </row>
    <row r="27" spans="6:10" ht="13.5">
      <c r="F27" s="213" t="str">
        <f>'レーダーチャート用DATA'!B25</f>
        <v>7.評価</v>
      </c>
      <c r="G27" s="214" t="str">
        <f>'レーダーチャート用DATA'!C25</f>
        <v>7-1</v>
      </c>
      <c r="H27" s="185" t="str">
        <f>'レーダーチャート用DATA'!D25</f>
        <v> 達成度評価</v>
      </c>
      <c r="I27" s="186">
        <f>'レーダーチャート用DATA'!E25</f>
        <v>1</v>
      </c>
      <c r="J27" s="187">
        <f>'レーダーチャート用DATA'!F25</f>
        <v>1</v>
      </c>
    </row>
    <row r="28" spans="6:10" ht="14.25" thickBot="1">
      <c r="F28" s="215">
        <f>'レーダーチャート用DATA'!B26</f>
        <v>0</v>
      </c>
      <c r="G28" s="216" t="str">
        <f>'レーダーチャート用DATA'!C26</f>
        <v>7-2</v>
      </c>
      <c r="H28" s="190" t="str">
        <f>'レーダーチャート用DATA'!D26</f>
        <v> 業務評価</v>
      </c>
      <c r="I28" s="191">
        <f>'レーダーチャート用DATA'!E26</f>
        <v>1</v>
      </c>
      <c r="J28" s="192">
        <f>'レーダーチャート用DATA'!F26</f>
        <v>0</v>
      </c>
    </row>
    <row r="29" spans="6:10" ht="13.5">
      <c r="F29" s="181" t="str">
        <f>'レーダーチャート用DATA'!B27</f>
        <v>8.情報管理</v>
      </c>
      <c r="G29" s="182" t="str">
        <f>'レーダーチャート用DATA'!C27</f>
        <v>8-1</v>
      </c>
      <c r="H29" s="179" t="str">
        <f>'レーダーチャート用DATA'!D27</f>
        <v> FM関連情報の収集</v>
      </c>
      <c r="I29" s="180">
        <f>'レーダーチャート用DATA'!E27</f>
        <v>1</v>
      </c>
      <c r="J29" s="173">
        <f>'レーダーチャート用DATA'!F27</f>
        <v>1</v>
      </c>
    </row>
    <row r="30" spans="6:10" ht="14.25" thickBot="1">
      <c r="F30" s="172">
        <f>'レーダーチャート用DATA'!B28</f>
        <v>0</v>
      </c>
      <c r="G30" s="163" t="str">
        <f>'レーダーチャート用DATA'!C28</f>
        <v>8-2</v>
      </c>
      <c r="H30" s="164" t="str">
        <f>'レーダーチャート用DATA'!D28</f>
        <v> 情報の活用と管理</v>
      </c>
      <c r="I30" s="165">
        <f>'レーダーチャート用DATA'!E28</f>
        <v>1</v>
      </c>
      <c r="J30" s="174">
        <f>'レーダーチャート用DATA'!F28</f>
        <v>0</v>
      </c>
    </row>
    <row r="31" ht="14.25" thickTop="1"/>
    <row r="32" ht="13.5">
      <c r="C32" s="78" t="s">
        <v>152</v>
      </c>
    </row>
  </sheetData>
  <sheetProtection password="CA7B" sheet="1" objects="1" scenarios="1"/>
  <printOptions/>
  <pageMargins left="0.39" right="0.2755905511811024" top="0.44" bottom="0.31" header="0.2" footer="0.2362204724409449"/>
  <pageSetup horizontalDpi="600" verticalDpi="600" orientation="landscape" paperSize="9" scale="75" r:id="rId2"/>
  <headerFooter alignWithMargins="0">
    <oddHeader>&amp;C&amp;"ＭＳ Ｐゴシック,太字 斜体"&amp;14セルフアセスメント分析結果</oddHeader>
  </headerFooter>
  <drawing r:id="rId1"/>
</worksheet>
</file>

<file path=xl/worksheets/sheet14.xml><?xml version="1.0" encoding="utf-8"?>
<worksheet xmlns="http://schemas.openxmlformats.org/spreadsheetml/2006/main" xmlns:r="http://schemas.openxmlformats.org/officeDocument/2006/relationships">
  <sheetPr>
    <tabColor indexed="18"/>
  </sheetPr>
  <dimension ref="A1:J32"/>
  <sheetViews>
    <sheetView showZeros="0" zoomScalePageLayoutView="0" workbookViewId="0" topLeftCell="C1">
      <selection activeCell="A3" sqref="A3"/>
    </sheetView>
  </sheetViews>
  <sheetFormatPr defaultColWidth="9.00390625" defaultRowHeight="13.5"/>
  <cols>
    <col min="1" max="1" width="13.00390625" style="0" customWidth="1"/>
    <col min="2" max="2" width="26.625" style="0" customWidth="1"/>
    <col min="3" max="3" width="5.75390625" style="0" customWidth="1"/>
    <col min="4" max="4" width="2.875" style="0" customWidth="1"/>
    <col min="5" max="5" width="3.875" style="0" customWidth="1"/>
    <col min="6" max="6" width="12.625" style="0" customWidth="1"/>
    <col min="7" max="7" width="5.125" style="13" customWidth="1"/>
    <col min="8" max="8" width="28.75390625" style="0" customWidth="1"/>
    <col min="9" max="9" width="11.875" style="13" customWidth="1"/>
    <col min="10" max="10" width="13.375" style="13" bestFit="1" customWidth="1"/>
  </cols>
  <sheetData>
    <row r="1" ht="13.5">
      <c r="A1" s="78" t="s">
        <v>150</v>
      </c>
    </row>
    <row r="2" ht="14.25" thickBot="1">
      <c r="F2" s="78" t="s">
        <v>151</v>
      </c>
    </row>
    <row r="3" spans="6:10" ht="15" thickBot="1" thickTop="1">
      <c r="F3" s="175">
        <f>'レーダーチャート用DATA'!B1</f>
        <v>0</v>
      </c>
      <c r="G3" s="176">
        <f>'レーダーチャート用DATA'!C1</f>
        <v>0</v>
      </c>
      <c r="H3" s="177">
        <f>'レーダーチャート用DATA'!D1</f>
        <v>0</v>
      </c>
      <c r="I3" s="176" t="str">
        <f>'レーダーチャート用DATA'!E1</f>
        <v>修正評価点平均</v>
      </c>
      <c r="J3" s="178" t="str">
        <f>'レーダーチャート用DATA'!F1</f>
        <v>全体</v>
      </c>
    </row>
    <row r="4" spans="6:10" ht="13.5">
      <c r="F4" s="183" t="str">
        <f>'レーダーチャート用DATA'!B2</f>
        <v>1.統括管理</v>
      </c>
      <c r="G4" s="184" t="str">
        <f>'レーダーチャート用DATA'!C2</f>
        <v>1-1</v>
      </c>
      <c r="H4" s="185" t="str">
        <f>'レーダーチャート用DATA'!D2</f>
        <v> 組織体制づくり</v>
      </c>
      <c r="I4" s="186">
        <f>'レーダーチャート用DATA'!E2</f>
        <v>1</v>
      </c>
      <c r="J4" s="187">
        <f>'レーダーチャート用DATA'!F2</f>
        <v>0</v>
      </c>
    </row>
    <row r="5" spans="6:10" ht="13.5">
      <c r="F5" s="166">
        <f>'レーダーチャート用DATA'!B3</f>
        <v>0</v>
      </c>
      <c r="G5" s="155" t="str">
        <f>'レーダーチャート用DATA'!C3</f>
        <v>1-2</v>
      </c>
      <c r="H5" s="156" t="str">
        <f>'レーダーチャート用DATA'!D3</f>
        <v> 人事管理</v>
      </c>
      <c r="I5" s="157">
        <f>'レーダーチャート用DATA'!E3</f>
        <v>1</v>
      </c>
      <c r="J5" s="173">
        <f>'レーダーチャート用DATA'!F3</f>
        <v>0</v>
      </c>
    </row>
    <row r="6" spans="6:10" ht="13.5">
      <c r="F6" s="166">
        <f>'レーダーチャート用DATA'!B4</f>
        <v>0</v>
      </c>
      <c r="G6" s="155" t="str">
        <f>'レーダーチャート用DATA'!C4</f>
        <v>1-3</v>
      </c>
      <c r="H6" s="156" t="str">
        <f>'レーダーチャート用DATA'!D4</f>
        <v> ＦＭミッション管理</v>
      </c>
      <c r="I6" s="157">
        <f>'レーダーチャート用DATA'!E4</f>
        <v>1</v>
      </c>
      <c r="J6" s="173">
        <f>'レーダーチャート用DATA'!F4</f>
        <v>1</v>
      </c>
    </row>
    <row r="7" spans="6:10" ht="13.5">
      <c r="F7" s="166">
        <f>'レーダーチャート用DATA'!B5</f>
        <v>0</v>
      </c>
      <c r="G7" s="155" t="str">
        <f>'レーダーチャート用DATA'!C5</f>
        <v>1-4</v>
      </c>
      <c r="H7" s="156" t="str">
        <f>'レーダーチャート用DATA'!D5</f>
        <v> 基準等管理</v>
      </c>
      <c r="I7" s="157">
        <f>'レーダーチャート用DATA'!E5</f>
        <v>1</v>
      </c>
      <c r="J7" s="173">
        <f>'レーダーチャート用DATA'!F5</f>
        <v>0</v>
      </c>
    </row>
    <row r="8" spans="6:10" ht="14.25" thickBot="1">
      <c r="F8" s="188">
        <f>'レーダーチャート用DATA'!B6</f>
        <v>0</v>
      </c>
      <c r="G8" s="189" t="str">
        <f>'レーダーチャート用DATA'!C6</f>
        <v>1-5</v>
      </c>
      <c r="H8" s="190" t="str">
        <f>'レーダーチャート用DATA'!D6</f>
        <v> ＵＳＲ対応</v>
      </c>
      <c r="I8" s="191">
        <f>'レーダーチャート用DATA'!E6</f>
        <v>1</v>
      </c>
      <c r="J8" s="192">
        <f>'レーダーチャート用DATA'!F6</f>
        <v>0</v>
      </c>
    </row>
    <row r="9" spans="6:10" ht="13.5">
      <c r="F9" s="193" t="str">
        <f>'レーダーチャート用DATA'!B7</f>
        <v>2.企画・計画</v>
      </c>
      <c r="G9" s="194" t="str">
        <f>'レーダーチャート用DATA'!C7</f>
        <v>2-1</v>
      </c>
      <c r="H9" s="185" t="str">
        <f>'レーダーチャート用DATA'!D7</f>
        <v> 調査</v>
      </c>
      <c r="I9" s="186">
        <f>'レーダーチャート用DATA'!E7</f>
        <v>1</v>
      </c>
      <c r="J9" s="187">
        <f>'レーダーチャート用DATA'!F7</f>
        <v>0</v>
      </c>
    </row>
    <row r="10" spans="6:10" ht="13.5">
      <c r="F10" s="167">
        <f>'レーダーチャート用DATA'!B8</f>
        <v>0</v>
      </c>
      <c r="G10" s="158" t="str">
        <f>'レーダーチャート用DATA'!C8</f>
        <v>2-2</v>
      </c>
      <c r="H10" s="156" t="str">
        <f>'レーダーチャート用DATA'!D8</f>
        <v> 企 画（中期目標、中期計画、年度計画）</v>
      </c>
      <c r="I10" s="157">
        <f>'レーダーチャート用DATA'!E8</f>
        <v>1</v>
      </c>
      <c r="J10" s="173">
        <f>'レーダーチャート用DATA'!F8</f>
        <v>1</v>
      </c>
    </row>
    <row r="11" spans="6:10" ht="14.25" thickBot="1">
      <c r="F11" s="195">
        <f>'レーダーチャート用DATA'!B9</f>
        <v>0</v>
      </c>
      <c r="G11" s="196" t="str">
        <f>'レーダーチャート用DATA'!C9</f>
        <v>2-3</v>
      </c>
      <c r="H11" s="190" t="str">
        <f>'レーダーチャート用DATA'!D9</f>
        <v> 計  画（各種プロジェクト計画）</v>
      </c>
      <c r="I11" s="191">
        <f>'レーダーチャート用DATA'!E9</f>
        <v>1</v>
      </c>
      <c r="J11" s="192">
        <f>'レーダーチャート用DATA'!F9</f>
        <v>0</v>
      </c>
    </row>
    <row r="12" spans="6:10" ht="13.5">
      <c r="F12" s="197" t="str">
        <f>'レーダーチャート用DATA'!B10</f>
        <v>3.財務</v>
      </c>
      <c r="G12" s="198" t="str">
        <f>'レーダーチャート用DATA'!C10</f>
        <v>3-1</v>
      </c>
      <c r="H12" s="185" t="str">
        <f>'レーダーチャート用DATA'!D10</f>
        <v> 予算編成</v>
      </c>
      <c r="I12" s="186">
        <f>'レーダーチャート用DATA'!E10</f>
        <v>1</v>
      </c>
      <c r="J12" s="187">
        <f>'レーダーチャート用DATA'!F10</f>
        <v>0</v>
      </c>
    </row>
    <row r="13" spans="6:10" ht="13.5">
      <c r="F13" s="168">
        <f>'レーダーチャート用DATA'!B11</f>
        <v>0</v>
      </c>
      <c r="G13" s="159" t="str">
        <f>'レーダーチャート用DATA'!C11</f>
        <v>3-2</v>
      </c>
      <c r="H13" s="156" t="str">
        <f>'レーダーチャート用DATA'!D11</f>
        <v> 予算統制</v>
      </c>
      <c r="I13" s="157">
        <f>'レーダーチャート用DATA'!E11</f>
        <v>1</v>
      </c>
      <c r="J13" s="173">
        <f>'レーダーチャート用DATA'!F11</f>
        <v>1</v>
      </c>
    </row>
    <row r="14" spans="6:10" ht="14.25" thickBot="1">
      <c r="F14" s="199">
        <f>'レーダーチャート用DATA'!B12</f>
        <v>0</v>
      </c>
      <c r="G14" s="200" t="str">
        <f>'レーダーチャート用DATA'!C12</f>
        <v>3-3</v>
      </c>
      <c r="H14" s="190" t="str">
        <f>'レーダーチャート用DATA'!D12</f>
        <v> ﾌｧｼﾘﾃｨ資産管理</v>
      </c>
      <c r="I14" s="191">
        <f>'レーダーチャート用DATA'!E12</f>
        <v>1</v>
      </c>
      <c r="J14" s="192">
        <f>'レーダーチャート用DATA'!F12</f>
        <v>0</v>
      </c>
    </row>
    <row r="15" spans="6:10" ht="13.5">
      <c r="F15" s="201" t="str">
        <f>'レーダーチャート用DATA'!B13</f>
        <v>4.契約</v>
      </c>
      <c r="G15" s="202" t="str">
        <f>'レーダーチャート用DATA'!C13</f>
        <v>4-1</v>
      </c>
      <c r="H15" s="185" t="str">
        <f>'レーダーチャート用DATA'!D13</f>
        <v> 資格審査</v>
      </c>
      <c r="I15" s="186">
        <f>'レーダーチャート用DATA'!E13</f>
        <v>1</v>
      </c>
      <c r="J15" s="187">
        <f>'レーダーチャート用DATA'!F13</f>
        <v>0</v>
      </c>
    </row>
    <row r="16" spans="6:10" ht="13.5">
      <c r="F16" s="169">
        <f>'レーダーチャート用DATA'!B14</f>
        <v>0</v>
      </c>
      <c r="G16" s="160" t="str">
        <f>'レーダーチャート用DATA'!C14</f>
        <v>4-2</v>
      </c>
      <c r="H16" s="156" t="str">
        <f>'レーダーチャート用DATA'!D14</f>
        <v> 入札手続</v>
      </c>
      <c r="I16" s="157">
        <f>'レーダーチャート用DATA'!E14</f>
        <v>1</v>
      </c>
      <c r="J16" s="173">
        <f>'レーダーチャート用DATA'!F14</f>
        <v>1</v>
      </c>
    </row>
    <row r="17" spans="6:10" ht="13.5">
      <c r="F17" s="169">
        <f>'レーダーチャート用DATA'!B15</f>
        <v>0</v>
      </c>
      <c r="G17" s="160" t="str">
        <f>'レーダーチャート用DATA'!C15</f>
        <v>4-3</v>
      </c>
      <c r="H17" s="156" t="str">
        <f>'レーダーチャート用DATA'!D15</f>
        <v> 契約手続</v>
      </c>
      <c r="I17" s="157">
        <f>'レーダーチャート用DATA'!E15</f>
        <v>1</v>
      </c>
      <c r="J17" s="173">
        <f>'レーダーチャート用DATA'!F15</f>
        <v>0</v>
      </c>
    </row>
    <row r="18" spans="6:10" ht="14.25" thickBot="1">
      <c r="F18" s="203">
        <f>'レーダーチャート用DATA'!B16</f>
        <v>0</v>
      </c>
      <c r="G18" s="204" t="str">
        <f>'レーダーチャート用DATA'!C16</f>
        <v>4-4</v>
      </c>
      <c r="H18" s="190" t="str">
        <f>'レーダーチャート用DATA'!D16</f>
        <v> 適正化対応</v>
      </c>
      <c r="I18" s="191">
        <f>'レーダーチャート用DATA'!E16</f>
        <v>1</v>
      </c>
      <c r="J18" s="192">
        <f>'レーダーチャート用DATA'!F16</f>
        <v>0</v>
      </c>
    </row>
    <row r="19" spans="6:10" ht="13.5">
      <c r="F19" s="205" t="str">
        <f>'レーダーチャート用DATA'!B17</f>
        <v>5.整備</v>
      </c>
      <c r="G19" s="206" t="str">
        <f>'レーダーチャート用DATA'!C17</f>
        <v>5-1</v>
      </c>
      <c r="H19" s="185" t="str">
        <f>'レーダーチャート用DATA'!D17</f>
        <v> 情報収集等</v>
      </c>
      <c r="I19" s="186">
        <f>'レーダーチャート用DATA'!E17</f>
        <v>1</v>
      </c>
      <c r="J19" s="187">
        <f>'レーダーチャート用DATA'!F17</f>
        <v>0</v>
      </c>
    </row>
    <row r="20" spans="6:10" ht="13.5">
      <c r="F20" s="170">
        <f>'レーダーチャート用DATA'!B18</f>
        <v>0</v>
      </c>
      <c r="G20" s="161" t="str">
        <f>'レーダーチャート用DATA'!C18</f>
        <v>5-2</v>
      </c>
      <c r="H20" s="156" t="str">
        <f>'レーダーチャート用DATA'!D18</f>
        <v> 設計（基本設計と実施設計）</v>
      </c>
      <c r="I20" s="157">
        <f>'レーダーチャート用DATA'!E18</f>
        <v>1</v>
      </c>
      <c r="J20" s="173">
        <f>'レーダーチャート用DATA'!F18</f>
        <v>1</v>
      </c>
    </row>
    <row r="21" spans="6:10" ht="13.5">
      <c r="F21" s="170">
        <f>'レーダーチャート用DATA'!B19</f>
        <v>0</v>
      </c>
      <c r="G21" s="161" t="str">
        <f>'レーダーチャート用DATA'!C19</f>
        <v>5-3</v>
      </c>
      <c r="H21" s="156" t="str">
        <f>'レーダーチャート用DATA'!D19</f>
        <v> 積算</v>
      </c>
      <c r="I21" s="157">
        <f>'レーダーチャート用DATA'!E19</f>
        <v>1</v>
      </c>
      <c r="J21" s="173">
        <f>'レーダーチャート用DATA'!F19</f>
        <v>0</v>
      </c>
    </row>
    <row r="22" spans="6:10" ht="14.25" thickBot="1">
      <c r="F22" s="207">
        <f>'レーダーチャート用DATA'!B20</f>
        <v>0</v>
      </c>
      <c r="G22" s="208" t="str">
        <f>'レーダーチャート用DATA'!C20</f>
        <v>5-4</v>
      </c>
      <c r="H22" s="190" t="str">
        <f>'レーダーチャート用DATA'!D20</f>
        <v> 施工監理</v>
      </c>
      <c r="I22" s="191">
        <f>'レーダーチャート用DATA'!E20</f>
        <v>1</v>
      </c>
      <c r="J22" s="192">
        <f>'レーダーチャート用DATA'!F20</f>
        <v>0</v>
      </c>
    </row>
    <row r="23" spans="6:10" ht="13.5">
      <c r="F23" s="209" t="str">
        <f>'レーダーチャート用DATA'!B21</f>
        <v>6.管理運営</v>
      </c>
      <c r="G23" s="210" t="str">
        <f>'レーダーチャート用DATA'!C21</f>
        <v>6-1</v>
      </c>
      <c r="H23" s="185" t="str">
        <f>'レーダーチャート用DATA'!D21</f>
        <v> 維持保全</v>
      </c>
      <c r="I23" s="186">
        <f>'レーダーチャート用DATA'!E21</f>
        <v>1</v>
      </c>
      <c r="J23" s="187">
        <f>'レーダーチャート用DATA'!F21</f>
        <v>0</v>
      </c>
    </row>
    <row r="24" spans="6:10" ht="13.5">
      <c r="F24" s="171">
        <f>'レーダーチャート用DATA'!B22</f>
        <v>0</v>
      </c>
      <c r="G24" s="162" t="str">
        <f>'レーダーチャート用DATA'!C22</f>
        <v>6-2</v>
      </c>
      <c r="H24" s="156" t="str">
        <f>'レーダーチャート用DATA'!D22</f>
        <v> ファシリティ運用</v>
      </c>
      <c r="I24" s="157">
        <f>'レーダーチャート用DATA'!E22</f>
        <v>1</v>
      </c>
      <c r="J24" s="173">
        <f>'レーダーチャート用DATA'!F22</f>
        <v>1</v>
      </c>
    </row>
    <row r="25" spans="6:10" ht="13.5">
      <c r="F25" s="171">
        <f>'レーダーチャート用DATA'!B23</f>
        <v>0</v>
      </c>
      <c r="G25" s="162" t="str">
        <f>'レーダーチャート用DATA'!C23</f>
        <v>6-3</v>
      </c>
      <c r="H25" s="156" t="str">
        <f>'レーダーチャート用DATA'!D23</f>
        <v> 環境保全</v>
      </c>
      <c r="I25" s="157">
        <f>'レーダーチャート用DATA'!E23</f>
        <v>1</v>
      </c>
      <c r="J25" s="173">
        <f>'レーダーチャート用DATA'!F23</f>
        <v>0</v>
      </c>
    </row>
    <row r="26" spans="6:10" ht="14.25" thickBot="1">
      <c r="F26" s="211">
        <f>'レーダーチャート用DATA'!B24</f>
        <v>0</v>
      </c>
      <c r="G26" s="212" t="str">
        <f>'レーダーチャート用DATA'!C24</f>
        <v>6-4</v>
      </c>
      <c r="H26" s="190" t="str">
        <f>'レーダーチャート用DATA'!D24</f>
        <v> 安全管理</v>
      </c>
      <c r="I26" s="191">
        <f>'レーダーチャート用DATA'!E24</f>
        <v>1</v>
      </c>
      <c r="J26" s="192">
        <f>'レーダーチャート用DATA'!F24</f>
        <v>0</v>
      </c>
    </row>
    <row r="27" spans="6:10" ht="13.5">
      <c r="F27" s="213" t="str">
        <f>'レーダーチャート用DATA'!B25</f>
        <v>7.評価</v>
      </c>
      <c r="G27" s="214" t="str">
        <f>'レーダーチャート用DATA'!C25</f>
        <v>7-1</v>
      </c>
      <c r="H27" s="185" t="str">
        <f>'レーダーチャート用DATA'!D25</f>
        <v> 達成度評価</v>
      </c>
      <c r="I27" s="186">
        <f>'レーダーチャート用DATA'!E25</f>
        <v>1</v>
      </c>
      <c r="J27" s="187">
        <f>'レーダーチャート用DATA'!F25</f>
        <v>1</v>
      </c>
    </row>
    <row r="28" spans="6:10" ht="14.25" thickBot="1">
      <c r="F28" s="215">
        <f>'レーダーチャート用DATA'!B26</f>
        <v>0</v>
      </c>
      <c r="G28" s="216" t="str">
        <f>'レーダーチャート用DATA'!C26</f>
        <v>7-2</v>
      </c>
      <c r="H28" s="190" t="str">
        <f>'レーダーチャート用DATA'!D26</f>
        <v> 業務評価</v>
      </c>
      <c r="I28" s="191">
        <f>'レーダーチャート用DATA'!E26</f>
        <v>1</v>
      </c>
      <c r="J28" s="192">
        <f>'レーダーチャート用DATA'!F26</f>
        <v>0</v>
      </c>
    </row>
    <row r="29" spans="6:10" ht="13.5">
      <c r="F29" s="181" t="str">
        <f>'レーダーチャート用DATA'!B27</f>
        <v>8.情報管理</v>
      </c>
      <c r="G29" s="182" t="str">
        <f>'レーダーチャート用DATA'!C27</f>
        <v>8-1</v>
      </c>
      <c r="H29" s="179" t="str">
        <f>'レーダーチャート用DATA'!D27</f>
        <v> FM関連情報の収集</v>
      </c>
      <c r="I29" s="180">
        <f>'レーダーチャート用DATA'!E27</f>
        <v>1</v>
      </c>
      <c r="J29" s="173">
        <f>'レーダーチャート用DATA'!F27</f>
        <v>1</v>
      </c>
    </row>
    <row r="30" spans="6:10" ht="14.25" thickBot="1">
      <c r="F30" s="172">
        <f>'レーダーチャート用DATA'!B28</f>
        <v>0</v>
      </c>
      <c r="G30" s="163" t="str">
        <f>'レーダーチャート用DATA'!C28</f>
        <v>8-2</v>
      </c>
      <c r="H30" s="164" t="str">
        <f>'レーダーチャート用DATA'!D28</f>
        <v> 情報の活用と管理</v>
      </c>
      <c r="I30" s="165">
        <f>'レーダーチャート用DATA'!E28</f>
        <v>1</v>
      </c>
      <c r="J30" s="174">
        <f>'レーダーチャート用DATA'!F28</f>
        <v>0</v>
      </c>
    </row>
    <row r="31" ht="14.25" thickTop="1"/>
    <row r="32" ht="13.5">
      <c r="A32" s="78" t="s">
        <v>152</v>
      </c>
    </row>
  </sheetData>
  <sheetProtection password="CA7B" sheet="1" objects="1" scenarios="1"/>
  <printOptions/>
  <pageMargins left="0.39" right="0.2755905511811024" top="0.44" bottom="0.31" header="0.2" footer="0.2362204724409449"/>
  <pageSetup horizontalDpi="600" verticalDpi="600" orientation="landscape" paperSize="9" scale="75" r:id="rId2"/>
  <headerFooter alignWithMargins="0">
    <oddHeader>&amp;C&amp;"ＭＳ Ｐゴシック,太字 斜体"&amp;14セルフアセスメント分析結果</oddHeader>
  </headerFooter>
  <drawing r:id="rId1"/>
</worksheet>
</file>

<file path=xl/worksheets/sheet15.xml><?xml version="1.0" encoding="utf-8"?>
<worksheet xmlns="http://schemas.openxmlformats.org/spreadsheetml/2006/main" xmlns:r="http://schemas.openxmlformats.org/officeDocument/2006/relationships">
  <dimension ref="A1:C60"/>
  <sheetViews>
    <sheetView view="pageBreakPreview" zoomScale="200" zoomScaleSheetLayoutView="200" zoomScalePageLayoutView="0" workbookViewId="0" topLeftCell="A1">
      <selection activeCell="C16" sqref="C16"/>
    </sheetView>
  </sheetViews>
  <sheetFormatPr defaultColWidth="9.00390625" defaultRowHeight="13.5"/>
  <cols>
    <col min="1" max="1" width="3.00390625" style="0" customWidth="1"/>
    <col min="2" max="2" width="4.00390625" style="0" customWidth="1"/>
    <col min="3" max="3" width="63.50390625" style="0" customWidth="1"/>
  </cols>
  <sheetData>
    <row r="1" spans="1:3" ht="13.5">
      <c r="A1" s="359" t="s">
        <v>230</v>
      </c>
      <c r="B1" s="359"/>
      <c r="C1" s="359"/>
    </row>
    <row r="2" spans="1:3" ht="13.5" customHeight="1">
      <c r="A2" t="s">
        <v>231</v>
      </c>
      <c r="C2" s="223"/>
    </row>
    <row r="3" spans="2:3" ht="13.5" customHeight="1">
      <c r="B3" t="s">
        <v>232</v>
      </c>
      <c r="C3" s="223"/>
    </row>
    <row r="4" ht="13.5" customHeight="1">
      <c r="C4" s="223" t="s">
        <v>233</v>
      </c>
    </row>
    <row r="5" ht="13.5" customHeight="1">
      <c r="C5" s="223" t="s">
        <v>234</v>
      </c>
    </row>
    <row r="6" ht="13.5" customHeight="1">
      <c r="C6" s="223" t="s">
        <v>235</v>
      </c>
    </row>
    <row r="7" ht="13.5" customHeight="1">
      <c r="C7" s="223" t="s">
        <v>236</v>
      </c>
    </row>
    <row r="8" ht="13.5" customHeight="1">
      <c r="C8" s="223" t="s">
        <v>237</v>
      </c>
    </row>
    <row r="9" spans="2:3" ht="13.5" customHeight="1">
      <c r="B9" t="s">
        <v>238</v>
      </c>
      <c r="C9" s="223"/>
    </row>
    <row r="10" ht="13.5" customHeight="1">
      <c r="C10" s="223" t="s">
        <v>239</v>
      </c>
    </row>
    <row r="11" spans="2:3" ht="13.5" customHeight="1">
      <c r="B11" t="s">
        <v>240</v>
      </c>
      <c r="C11" s="223"/>
    </row>
    <row r="12" ht="13.5" customHeight="1">
      <c r="C12" s="223" t="s">
        <v>241</v>
      </c>
    </row>
    <row r="13" ht="13.5" customHeight="1">
      <c r="C13" s="223" t="s">
        <v>242</v>
      </c>
    </row>
    <row r="14" ht="13.5" customHeight="1">
      <c r="C14" s="223" t="s">
        <v>243</v>
      </c>
    </row>
    <row r="15" ht="13.5" customHeight="1">
      <c r="C15" s="223" t="s">
        <v>244</v>
      </c>
    </row>
    <row r="16" ht="13.5" customHeight="1">
      <c r="C16" s="223" t="s">
        <v>245</v>
      </c>
    </row>
    <row r="17" ht="13.5" customHeight="1">
      <c r="C17" s="223" t="s">
        <v>246</v>
      </c>
    </row>
    <row r="18" ht="13.5" customHeight="1">
      <c r="C18" s="223" t="s">
        <v>247</v>
      </c>
    </row>
    <row r="19" ht="13.5" customHeight="1">
      <c r="C19" s="223" t="s">
        <v>248</v>
      </c>
    </row>
    <row r="20" ht="13.5" customHeight="1">
      <c r="C20" s="223" t="s">
        <v>249</v>
      </c>
    </row>
    <row r="21" ht="13.5" customHeight="1">
      <c r="C21" s="223" t="s">
        <v>250</v>
      </c>
    </row>
    <row r="22" ht="13.5" customHeight="1">
      <c r="C22" s="223" t="s">
        <v>251</v>
      </c>
    </row>
    <row r="23" ht="13.5" customHeight="1">
      <c r="C23" s="223" t="s">
        <v>252</v>
      </c>
    </row>
    <row r="24" ht="13.5" customHeight="1">
      <c r="C24" s="223" t="s">
        <v>253</v>
      </c>
    </row>
    <row r="25" ht="13.5" customHeight="1">
      <c r="C25" s="223" t="s">
        <v>254</v>
      </c>
    </row>
    <row r="26" spans="2:3" ht="13.5" customHeight="1">
      <c r="B26" t="s">
        <v>255</v>
      </c>
      <c r="C26" s="223"/>
    </row>
    <row r="27" ht="13.5" customHeight="1">
      <c r="C27" s="223" t="s">
        <v>256</v>
      </c>
    </row>
    <row r="28" ht="13.5" customHeight="1">
      <c r="C28" s="223" t="s">
        <v>257</v>
      </c>
    </row>
    <row r="29" ht="13.5" customHeight="1">
      <c r="C29" s="223" t="s">
        <v>258</v>
      </c>
    </row>
    <row r="30" spans="2:3" ht="13.5" customHeight="1">
      <c r="B30" t="s">
        <v>259</v>
      </c>
      <c r="C30" s="223"/>
    </row>
    <row r="31" ht="13.5" customHeight="1">
      <c r="C31" s="223" t="s">
        <v>260</v>
      </c>
    </row>
    <row r="32" ht="13.5" customHeight="1">
      <c r="C32" s="223" t="s">
        <v>261</v>
      </c>
    </row>
    <row r="33" ht="13.5" customHeight="1">
      <c r="C33" s="223" t="s">
        <v>262</v>
      </c>
    </row>
    <row r="34" ht="13.5" customHeight="1">
      <c r="C34" s="223" t="s">
        <v>263</v>
      </c>
    </row>
    <row r="35" ht="13.5" customHeight="1">
      <c r="C35" s="223" t="s">
        <v>264</v>
      </c>
    </row>
    <row r="36" spans="2:3" ht="13.5" customHeight="1">
      <c r="B36" t="s">
        <v>265</v>
      </c>
      <c r="C36" s="223"/>
    </row>
    <row r="37" ht="13.5" customHeight="1">
      <c r="C37" s="223" t="s">
        <v>266</v>
      </c>
    </row>
    <row r="38" ht="13.5" customHeight="1">
      <c r="C38" s="223" t="s">
        <v>267</v>
      </c>
    </row>
    <row r="39" ht="13.5" customHeight="1">
      <c r="C39" s="223" t="s">
        <v>268</v>
      </c>
    </row>
    <row r="40" ht="13.5" customHeight="1">
      <c r="C40" s="223" t="s">
        <v>269</v>
      </c>
    </row>
    <row r="41" ht="13.5" customHeight="1">
      <c r="C41" s="223" t="s">
        <v>270</v>
      </c>
    </row>
    <row r="42" spans="2:3" ht="13.5" customHeight="1">
      <c r="B42" t="s">
        <v>271</v>
      </c>
      <c r="C42" s="223"/>
    </row>
    <row r="43" ht="13.5" customHeight="1">
      <c r="C43" s="223" t="s">
        <v>272</v>
      </c>
    </row>
    <row r="44" ht="13.5" customHeight="1">
      <c r="C44" s="223" t="s">
        <v>273</v>
      </c>
    </row>
    <row r="45" ht="13.5" customHeight="1">
      <c r="C45" s="223" t="s">
        <v>274</v>
      </c>
    </row>
    <row r="46" ht="13.5" customHeight="1">
      <c r="C46" s="223" t="s">
        <v>275</v>
      </c>
    </row>
    <row r="47" ht="13.5" customHeight="1">
      <c r="C47" s="223" t="s">
        <v>276</v>
      </c>
    </row>
    <row r="48" spans="2:3" ht="13.5" customHeight="1">
      <c r="B48" t="s">
        <v>277</v>
      </c>
      <c r="C48" s="223"/>
    </row>
    <row r="49" ht="13.5" customHeight="1">
      <c r="C49" s="223" t="s">
        <v>278</v>
      </c>
    </row>
    <row r="50" ht="13.5" customHeight="1">
      <c r="C50" s="223" t="s">
        <v>279</v>
      </c>
    </row>
    <row r="51" spans="2:3" ht="13.5" customHeight="1">
      <c r="B51" t="s">
        <v>280</v>
      </c>
      <c r="C51" s="223"/>
    </row>
    <row r="52" ht="13.5" customHeight="1">
      <c r="C52" s="223" t="s">
        <v>281</v>
      </c>
    </row>
    <row r="53" ht="13.5" customHeight="1">
      <c r="C53" s="223" t="s">
        <v>282</v>
      </c>
    </row>
    <row r="54" spans="1:3" ht="13.5" customHeight="1">
      <c r="A54" t="s">
        <v>283</v>
      </c>
      <c r="C54" s="223"/>
    </row>
    <row r="55" spans="2:3" ht="13.5" customHeight="1">
      <c r="B55" t="s">
        <v>284</v>
      </c>
      <c r="C55" s="223"/>
    </row>
    <row r="56" ht="32.25" customHeight="1">
      <c r="C56" s="224" t="s">
        <v>285</v>
      </c>
    </row>
    <row r="57" spans="2:3" ht="13.5" customHeight="1">
      <c r="B57" t="s">
        <v>286</v>
      </c>
      <c r="C57" s="224"/>
    </row>
    <row r="58" ht="31.5" customHeight="1">
      <c r="C58" s="224" t="s">
        <v>287</v>
      </c>
    </row>
    <row r="59" spans="2:3" ht="13.5" customHeight="1">
      <c r="B59" t="s">
        <v>288</v>
      </c>
      <c r="C59" s="224"/>
    </row>
    <row r="60" ht="31.5" customHeight="1">
      <c r="C60" s="224" t="s">
        <v>289</v>
      </c>
    </row>
  </sheetData>
  <sheetProtection password="F6D8" sheet="1" objects="1" scenarios="1"/>
  <mergeCells count="1">
    <mergeCell ref="A1:C1"/>
  </mergeCells>
  <printOptions/>
  <pageMargins left="0.7" right="0.7" top="0.35" bottom="0.34" header="0.24"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5"/>
  </sheetPr>
  <dimension ref="A1:K158"/>
  <sheetViews>
    <sheetView view="pageBreakPreview" zoomScaleSheetLayoutView="100" zoomScalePageLayoutView="0" workbookViewId="0" topLeftCell="A1">
      <selection activeCell="A1" sqref="A1"/>
    </sheetView>
  </sheetViews>
  <sheetFormatPr defaultColWidth="9.00390625" defaultRowHeight="13.5"/>
  <cols>
    <col min="1" max="1" width="4.125" style="7" customWidth="1"/>
    <col min="2" max="2" width="5.375" style="218" customWidth="1"/>
    <col min="3" max="3" width="8.50390625" style="0" customWidth="1"/>
    <col min="4" max="4" width="10.375" style="0" customWidth="1"/>
    <col min="12" max="12" width="8.125" style="0" customWidth="1"/>
  </cols>
  <sheetData>
    <row r="1" spans="1:11" ht="17.25">
      <c r="A1" s="1" t="s">
        <v>70</v>
      </c>
      <c r="B1" s="217"/>
      <c r="C1" s="2"/>
      <c r="D1" s="2"/>
      <c r="E1" s="2"/>
      <c r="F1" s="2"/>
      <c r="G1" s="2"/>
      <c r="H1" s="2"/>
      <c r="I1" s="2"/>
      <c r="J1" s="2"/>
      <c r="K1" s="2"/>
    </row>
    <row r="2" spans="1:11" ht="18" thickBot="1">
      <c r="A2" s="1"/>
      <c r="B2" s="217"/>
      <c r="C2" s="2"/>
      <c r="D2" s="2"/>
      <c r="E2" s="2"/>
      <c r="F2" s="2"/>
      <c r="G2" s="2"/>
      <c r="H2" s="2"/>
      <c r="I2" s="2"/>
      <c r="J2" s="2"/>
      <c r="K2" s="2"/>
    </row>
    <row r="3" spans="1:11" ht="18.75" thickBot="1" thickTop="1">
      <c r="A3" s="1"/>
      <c r="B3" s="248" t="s">
        <v>157</v>
      </c>
      <c r="C3" s="248"/>
      <c r="D3" s="248"/>
      <c r="E3" s="248"/>
      <c r="F3" s="248"/>
      <c r="G3" s="2"/>
      <c r="H3" s="2"/>
      <c r="I3" s="2"/>
      <c r="J3" s="270" t="s">
        <v>290</v>
      </c>
      <c r="K3" s="271"/>
    </row>
    <row r="4" spans="1:11" ht="18.75" thickBot="1" thickTop="1">
      <c r="A4" s="1"/>
      <c r="B4" s="217"/>
      <c r="C4" s="2"/>
      <c r="D4" s="2"/>
      <c r="E4" s="2"/>
      <c r="F4" s="2"/>
      <c r="G4" s="2"/>
      <c r="H4" s="2"/>
      <c r="I4" s="2"/>
      <c r="J4" s="2"/>
      <c r="K4" s="2"/>
    </row>
    <row r="5" spans="1:11" ht="165" customHeight="1" thickBot="1">
      <c r="A5" s="1"/>
      <c r="B5" s="217"/>
      <c r="C5" s="267" t="s">
        <v>416</v>
      </c>
      <c r="D5" s="268"/>
      <c r="E5" s="268"/>
      <c r="F5" s="268"/>
      <c r="G5" s="268"/>
      <c r="H5" s="268"/>
      <c r="I5" s="268"/>
      <c r="J5" s="268"/>
      <c r="K5" s="269"/>
    </row>
    <row r="6" spans="1:11" ht="18" thickBot="1">
      <c r="A6" s="1"/>
      <c r="B6" s="217"/>
      <c r="C6" s="3"/>
      <c r="D6" s="3"/>
      <c r="E6" s="3"/>
      <c r="F6" s="3"/>
      <c r="G6" s="3"/>
      <c r="H6" s="3"/>
      <c r="I6" s="3"/>
      <c r="J6" s="3"/>
      <c r="K6" s="2"/>
    </row>
    <row r="7" spans="1:11" ht="30" customHeight="1" thickBot="1" thickTop="1">
      <c r="A7" s="1"/>
      <c r="B7" s="217"/>
      <c r="C7" s="231">
        <v>1</v>
      </c>
      <c r="D7" s="2"/>
      <c r="E7" s="2"/>
      <c r="F7" s="2"/>
      <c r="G7" s="2"/>
      <c r="H7" s="2"/>
      <c r="I7" s="2"/>
      <c r="J7" s="2"/>
      <c r="K7" s="2"/>
    </row>
    <row r="8" spans="1:11" ht="30" customHeight="1" thickTop="1">
      <c r="A8" s="1"/>
      <c r="B8" s="217"/>
      <c r="C8" s="4" t="str">
        <f>IF($C$7=D8,"⇒","")</f>
        <v>⇒</v>
      </c>
      <c r="D8" s="62">
        <v>1</v>
      </c>
      <c r="E8" s="258" t="s">
        <v>25</v>
      </c>
      <c r="F8" s="259"/>
      <c r="G8" s="259"/>
      <c r="H8" s="259"/>
      <c r="I8" s="259"/>
      <c r="J8" s="259"/>
      <c r="K8" s="260"/>
    </row>
    <row r="9" spans="1:11" ht="30" customHeight="1">
      <c r="A9" s="1"/>
      <c r="B9" s="217"/>
      <c r="C9" s="4">
        <f>IF($C$7=D9,"⇒","")</f>
      </c>
      <c r="D9" s="63">
        <v>2</v>
      </c>
      <c r="E9" s="252" t="s">
        <v>26</v>
      </c>
      <c r="F9" s="253"/>
      <c r="G9" s="253"/>
      <c r="H9" s="253"/>
      <c r="I9" s="253"/>
      <c r="J9" s="253"/>
      <c r="K9" s="254"/>
    </row>
    <row r="10" spans="1:11" ht="30" customHeight="1">
      <c r="A10" s="1"/>
      <c r="B10" s="217"/>
      <c r="C10" s="4">
        <f>IF($C$7=D10,"⇒","")</f>
      </c>
      <c r="D10" s="63">
        <v>3</v>
      </c>
      <c r="E10" s="252" t="s">
        <v>27</v>
      </c>
      <c r="F10" s="253"/>
      <c r="G10" s="253"/>
      <c r="H10" s="253"/>
      <c r="I10" s="253"/>
      <c r="J10" s="253"/>
      <c r="K10" s="254"/>
    </row>
    <row r="11" spans="1:11" ht="30" customHeight="1">
      <c r="A11" s="1"/>
      <c r="B11" s="217"/>
      <c r="C11" s="4">
        <f>IF($C$7=D11,"⇒","")</f>
      </c>
      <c r="D11" s="63">
        <v>4</v>
      </c>
      <c r="E11" s="252" t="s">
        <v>28</v>
      </c>
      <c r="F11" s="253"/>
      <c r="G11" s="253"/>
      <c r="H11" s="253"/>
      <c r="I11" s="253"/>
      <c r="J11" s="253"/>
      <c r="K11" s="254"/>
    </row>
    <row r="12" spans="1:11" ht="30" customHeight="1" thickBot="1">
      <c r="A12" s="1"/>
      <c r="B12" s="217"/>
      <c r="C12" s="4">
        <f>IF($C$7=D12,"⇒","")</f>
      </c>
      <c r="D12" s="64">
        <v>5</v>
      </c>
      <c r="E12" s="272" t="s">
        <v>29</v>
      </c>
      <c r="F12" s="273"/>
      <c r="G12" s="273"/>
      <c r="H12" s="273"/>
      <c r="I12" s="273"/>
      <c r="J12" s="273"/>
      <c r="K12" s="274"/>
    </row>
    <row r="13" spans="1:11" ht="18" thickBot="1">
      <c r="A13" s="1"/>
      <c r="B13" s="217"/>
      <c r="C13" s="2"/>
      <c r="D13" s="2"/>
      <c r="E13" s="2"/>
      <c r="F13" s="2"/>
      <c r="G13" s="2"/>
      <c r="H13" s="2"/>
      <c r="I13" s="2"/>
      <c r="J13" s="2"/>
      <c r="K13" s="2"/>
    </row>
    <row r="14" spans="1:11" ht="17.25" customHeight="1" thickBot="1" thickTop="1">
      <c r="A14" s="1"/>
      <c r="B14" s="249" t="s">
        <v>158</v>
      </c>
      <c r="C14" s="249"/>
      <c r="D14" s="249"/>
      <c r="E14" s="249"/>
      <c r="F14" s="249"/>
      <c r="G14" s="2"/>
      <c r="H14" s="2"/>
      <c r="I14" s="2"/>
      <c r="J14" s="270" t="s">
        <v>291</v>
      </c>
      <c r="K14" s="271"/>
    </row>
    <row r="15" spans="1:11" ht="18.75" thickBot="1" thickTop="1">
      <c r="A15" s="1"/>
      <c r="B15" s="217"/>
      <c r="C15" s="2"/>
      <c r="D15" s="2"/>
      <c r="E15" s="2"/>
      <c r="F15" s="2"/>
      <c r="G15" s="2"/>
      <c r="H15" s="2"/>
      <c r="I15" s="2"/>
      <c r="J15" s="2"/>
      <c r="K15" s="2"/>
    </row>
    <row r="16" spans="1:11" ht="90.75" customHeight="1" thickBot="1">
      <c r="A16" s="1"/>
      <c r="B16" s="217"/>
      <c r="C16" s="275" t="s">
        <v>166</v>
      </c>
      <c r="D16" s="276"/>
      <c r="E16" s="276"/>
      <c r="F16" s="276"/>
      <c r="G16" s="276"/>
      <c r="H16" s="276"/>
      <c r="I16" s="276"/>
      <c r="J16" s="276"/>
      <c r="K16" s="277"/>
    </row>
    <row r="17" spans="1:11" ht="18" thickBot="1">
      <c r="A17" s="1"/>
      <c r="B17" s="217"/>
      <c r="C17" s="2"/>
      <c r="D17" s="2"/>
      <c r="E17" s="2"/>
      <c r="F17" s="2"/>
      <c r="G17" s="2"/>
      <c r="H17" s="2"/>
      <c r="I17" s="2"/>
      <c r="J17" s="2"/>
      <c r="K17" s="2"/>
    </row>
    <row r="18" spans="1:11" ht="30" customHeight="1" thickBot="1" thickTop="1">
      <c r="A18" s="1"/>
      <c r="B18" s="217"/>
      <c r="C18" s="231">
        <v>1</v>
      </c>
      <c r="D18" s="2"/>
      <c r="E18" s="2"/>
      <c r="F18" s="2"/>
      <c r="G18" s="2"/>
      <c r="H18" s="2"/>
      <c r="I18" s="2"/>
      <c r="J18" s="2"/>
      <c r="K18" s="2"/>
    </row>
    <row r="19" spans="3:11" ht="30" customHeight="1" thickTop="1">
      <c r="C19" s="4" t="str">
        <f>IF(C$18=D19,"⇒","")</f>
        <v>⇒</v>
      </c>
      <c r="D19" s="62">
        <v>1</v>
      </c>
      <c r="E19" s="258" t="s">
        <v>30</v>
      </c>
      <c r="F19" s="259"/>
      <c r="G19" s="259"/>
      <c r="H19" s="259"/>
      <c r="I19" s="259"/>
      <c r="J19" s="259"/>
      <c r="K19" s="260"/>
    </row>
    <row r="20" spans="3:11" ht="30" customHeight="1">
      <c r="C20" s="4">
        <f>IF(C$18=D20,"⇒","")</f>
      </c>
      <c r="D20" s="63">
        <v>2</v>
      </c>
      <c r="E20" s="252" t="s">
        <v>31</v>
      </c>
      <c r="F20" s="253"/>
      <c r="G20" s="253"/>
      <c r="H20" s="253"/>
      <c r="I20" s="253"/>
      <c r="J20" s="253"/>
      <c r="K20" s="254"/>
    </row>
    <row r="21" spans="3:11" ht="30" customHeight="1">
      <c r="C21" s="4">
        <f>IF(C$18=D21,"⇒","")</f>
      </c>
      <c r="D21" s="63">
        <v>3</v>
      </c>
      <c r="E21" s="252" t="s">
        <v>32</v>
      </c>
      <c r="F21" s="253"/>
      <c r="G21" s="253"/>
      <c r="H21" s="253"/>
      <c r="I21" s="253"/>
      <c r="J21" s="253"/>
      <c r="K21" s="254"/>
    </row>
    <row r="22" spans="3:11" ht="30" customHeight="1">
      <c r="C22" s="4">
        <f>IF(C$18=D22,"⇒","")</f>
      </c>
      <c r="D22" s="63">
        <v>4</v>
      </c>
      <c r="E22" s="261" t="s">
        <v>33</v>
      </c>
      <c r="F22" s="262"/>
      <c r="G22" s="262"/>
      <c r="H22" s="262"/>
      <c r="I22" s="262"/>
      <c r="J22" s="262"/>
      <c r="K22" s="263"/>
    </row>
    <row r="23" spans="3:11" ht="30" customHeight="1" thickBot="1">
      <c r="C23" s="4">
        <f>IF(C$18=D23,"⇒","")</f>
      </c>
      <c r="D23" s="64">
        <v>5</v>
      </c>
      <c r="E23" s="272" t="s">
        <v>34</v>
      </c>
      <c r="F23" s="273"/>
      <c r="G23" s="273"/>
      <c r="H23" s="273"/>
      <c r="I23" s="273"/>
      <c r="J23" s="273"/>
      <c r="K23" s="274"/>
    </row>
    <row r="24" ht="44.25" customHeight="1" thickBot="1"/>
    <row r="25" spans="2:11" ht="18.75" customHeight="1" thickBot="1" thickTop="1">
      <c r="B25" s="249" t="s">
        <v>71</v>
      </c>
      <c r="C25" s="249"/>
      <c r="D25" s="249"/>
      <c r="E25" s="249"/>
      <c r="F25" s="249"/>
      <c r="G25" s="2"/>
      <c r="H25" s="2"/>
      <c r="I25" s="2"/>
      <c r="J25" s="270" t="s">
        <v>292</v>
      </c>
      <c r="K25" s="271"/>
    </row>
    <row r="26" spans="2:11" ht="18.75" thickBot="1" thickTop="1">
      <c r="B26" s="217"/>
      <c r="C26" s="2"/>
      <c r="D26" s="2"/>
      <c r="E26" s="2"/>
      <c r="F26" s="2"/>
      <c r="G26" s="2"/>
      <c r="H26" s="2"/>
      <c r="I26" s="2"/>
      <c r="J26" s="2"/>
      <c r="K26" s="2"/>
    </row>
    <row r="27" spans="2:11" ht="105.75" customHeight="1" thickBot="1">
      <c r="B27" s="217"/>
      <c r="C27" s="255" t="s">
        <v>167</v>
      </c>
      <c r="D27" s="256"/>
      <c r="E27" s="256"/>
      <c r="F27" s="256"/>
      <c r="G27" s="256"/>
      <c r="H27" s="256"/>
      <c r="I27" s="256"/>
      <c r="J27" s="256"/>
      <c r="K27" s="257"/>
    </row>
    <row r="28" spans="2:11" ht="18" thickBot="1">
      <c r="B28" s="217"/>
      <c r="C28" s="2"/>
      <c r="D28" s="2"/>
      <c r="E28" s="2"/>
      <c r="F28" s="2"/>
      <c r="G28" s="2"/>
      <c r="H28" s="2"/>
      <c r="I28" s="2"/>
      <c r="J28" s="2"/>
      <c r="K28" s="2"/>
    </row>
    <row r="29" spans="2:11" ht="30" customHeight="1" thickBot="1" thickTop="1">
      <c r="B29" s="217"/>
      <c r="C29" s="231">
        <v>1</v>
      </c>
      <c r="D29" s="2"/>
      <c r="E29" s="2"/>
      <c r="F29" s="2"/>
      <c r="G29" s="2"/>
      <c r="H29" s="2"/>
      <c r="I29" s="2"/>
      <c r="J29" s="2"/>
      <c r="K29" s="2"/>
    </row>
    <row r="30" spans="3:11" ht="30" customHeight="1" thickTop="1">
      <c r="C30" s="4" t="str">
        <f>IF(C$29=D30,"⇒","")</f>
        <v>⇒</v>
      </c>
      <c r="D30" s="62">
        <v>1</v>
      </c>
      <c r="E30" s="258" t="s">
        <v>168</v>
      </c>
      <c r="F30" s="259"/>
      <c r="G30" s="259"/>
      <c r="H30" s="259"/>
      <c r="I30" s="259"/>
      <c r="J30" s="259"/>
      <c r="K30" s="260"/>
    </row>
    <row r="31" spans="3:11" ht="30" customHeight="1">
      <c r="C31" s="4">
        <f>IF(C$29=D31,"⇒","")</f>
      </c>
      <c r="D31" s="63">
        <v>2</v>
      </c>
      <c r="E31" s="252" t="s">
        <v>159</v>
      </c>
      <c r="F31" s="253"/>
      <c r="G31" s="253"/>
      <c r="H31" s="253"/>
      <c r="I31" s="253"/>
      <c r="J31" s="253"/>
      <c r="K31" s="254"/>
    </row>
    <row r="32" spans="3:11" ht="30" customHeight="1">
      <c r="C32" s="4">
        <f>IF(C$29=D32,"⇒","")</f>
      </c>
      <c r="D32" s="63">
        <v>3</v>
      </c>
      <c r="E32" s="252" t="s">
        <v>169</v>
      </c>
      <c r="F32" s="253"/>
      <c r="G32" s="253"/>
      <c r="H32" s="253"/>
      <c r="I32" s="253"/>
      <c r="J32" s="253"/>
      <c r="K32" s="254"/>
    </row>
    <row r="33" spans="3:11" ht="30" customHeight="1">
      <c r="C33" s="4">
        <f>IF(C$29=D33,"⇒","")</f>
      </c>
      <c r="D33" s="63">
        <v>4</v>
      </c>
      <c r="E33" s="261" t="s">
        <v>160</v>
      </c>
      <c r="F33" s="262"/>
      <c r="G33" s="262"/>
      <c r="H33" s="262"/>
      <c r="I33" s="262"/>
      <c r="J33" s="262"/>
      <c r="K33" s="263"/>
    </row>
    <row r="34" spans="3:11" ht="30" customHeight="1" thickBot="1">
      <c r="C34" s="4">
        <f>IF(C$29=D34,"⇒","")</f>
      </c>
      <c r="D34" s="64">
        <v>5</v>
      </c>
      <c r="E34" s="272" t="s">
        <v>161</v>
      </c>
      <c r="F34" s="273"/>
      <c r="G34" s="273"/>
      <c r="H34" s="273"/>
      <c r="I34" s="273"/>
      <c r="J34" s="273"/>
      <c r="K34" s="274"/>
    </row>
    <row r="35" spans="3:11" ht="52.5" customHeight="1">
      <c r="C35" s="8"/>
      <c r="D35" s="8"/>
      <c r="E35" s="8"/>
      <c r="F35" s="8"/>
      <c r="G35" s="8"/>
      <c r="H35" s="8"/>
      <c r="I35" s="8"/>
      <c r="J35" s="8"/>
      <c r="K35" s="8"/>
    </row>
    <row r="36" spans="1:11" ht="17.25">
      <c r="A36" s="7" t="s">
        <v>72</v>
      </c>
      <c r="C36" s="8"/>
      <c r="D36" s="8"/>
      <c r="E36" s="8"/>
      <c r="F36" s="8"/>
      <c r="G36" s="8"/>
      <c r="H36" s="8"/>
      <c r="I36" s="8"/>
      <c r="J36" s="8"/>
      <c r="K36" s="8"/>
    </row>
    <row r="37" spans="3:11" ht="18" thickBot="1">
      <c r="C37" s="8"/>
      <c r="D37" s="8"/>
      <c r="E37" s="8"/>
      <c r="F37" s="8"/>
      <c r="G37" s="8"/>
      <c r="H37" s="8"/>
      <c r="I37" s="8"/>
      <c r="J37" s="8"/>
      <c r="K37" s="8"/>
    </row>
    <row r="38" spans="2:11" ht="18.75" thickBot="1" thickTop="1">
      <c r="B38" s="249" t="s">
        <v>73</v>
      </c>
      <c r="C38" s="249"/>
      <c r="D38" s="249"/>
      <c r="E38" s="249"/>
      <c r="F38" s="249"/>
      <c r="G38" s="2"/>
      <c r="H38" s="2"/>
      <c r="I38" s="2"/>
      <c r="J38" s="270" t="s">
        <v>293</v>
      </c>
      <c r="K38" s="271"/>
    </row>
    <row r="39" spans="2:11" ht="18.75" thickBot="1" thickTop="1">
      <c r="B39" s="217"/>
      <c r="C39" s="2"/>
      <c r="D39" s="2"/>
      <c r="E39" s="2"/>
      <c r="F39" s="2"/>
      <c r="G39" s="2"/>
      <c r="H39" s="2"/>
      <c r="I39" s="2"/>
      <c r="J39" s="2"/>
      <c r="K39" s="2"/>
    </row>
    <row r="40" spans="2:11" ht="51" customHeight="1" thickBot="1">
      <c r="B40" s="217"/>
      <c r="C40" s="255" t="s">
        <v>21</v>
      </c>
      <c r="D40" s="256"/>
      <c r="E40" s="256"/>
      <c r="F40" s="256"/>
      <c r="G40" s="256"/>
      <c r="H40" s="256"/>
      <c r="I40" s="256"/>
      <c r="J40" s="256"/>
      <c r="K40" s="257"/>
    </row>
    <row r="41" spans="2:11" ht="18" thickBot="1">
      <c r="B41" s="217"/>
      <c r="C41" s="2"/>
      <c r="D41" s="2"/>
      <c r="E41" s="2"/>
      <c r="F41" s="2"/>
      <c r="G41" s="2"/>
      <c r="H41" s="2"/>
      <c r="I41" s="2"/>
      <c r="J41" s="2"/>
      <c r="K41" s="2"/>
    </row>
    <row r="42" spans="2:11" ht="30" customHeight="1" thickBot="1" thickTop="1">
      <c r="B42" s="217"/>
      <c r="C42" s="231">
        <v>1</v>
      </c>
      <c r="D42" s="2"/>
      <c r="E42" s="2"/>
      <c r="F42" s="2"/>
      <c r="G42" s="2"/>
      <c r="H42" s="2"/>
      <c r="I42" s="2"/>
      <c r="J42" s="2"/>
      <c r="K42" s="2"/>
    </row>
    <row r="43" spans="3:11" ht="30" customHeight="1" thickTop="1">
      <c r="C43" s="4" t="str">
        <f>IF(C$42=D43,"⇒","")</f>
        <v>⇒</v>
      </c>
      <c r="D43" s="62">
        <v>1</v>
      </c>
      <c r="E43" s="258" t="s">
        <v>35</v>
      </c>
      <c r="F43" s="259"/>
      <c r="G43" s="259"/>
      <c r="H43" s="259"/>
      <c r="I43" s="259"/>
      <c r="J43" s="259"/>
      <c r="K43" s="260"/>
    </row>
    <row r="44" spans="3:11" ht="30" customHeight="1">
      <c r="C44" s="4">
        <f>IF(C$42=D44,"⇒","")</f>
      </c>
      <c r="D44" s="6">
        <v>2</v>
      </c>
      <c r="E44" s="264"/>
      <c r="F44" s="265"/>
      <c r="G44" s="265"/>
      <c r="H44" s="265"/>
      <c r="I44" s="265"/>
      <c r="J44" s="265"/>
      <c r="K44" s="266"/>
    </row>
    <row r="45" spans="3:11" ht="30" customHeight="1">
      <c r="C45" s="4">
        <f>IF(C$42=D45,"⇒","")</f>
      </c>
      <c r="D45" s="63">
        <v>3</v>
      </c>
      <c r="E45" s="252" t="s">
        <v>427</v>
      </c>
      <c r="F45" s="253"/>
      <c r="G45" s="253"/>
      <c r="H45" s="253"/>
      <c r="I45" s="253"/>
      <c r="J45" s="253"/>
      <c r="K45" s="254"/>
    </row>
    <row r="46" spans="3:11" ht="30" customHeight="1">
      <c r="C46" s="4">
        <f>IF(C$42=D46,"⇒","")</f>
      </c>
      <c r="D46" s="63">
        <v>4</v>
      </c>
      <c r="E46" s="261" t="s">
        <v>811</v>
      </c>
      <c r="F46" s="262"/>
      <c r="G46" s="262"/>
      <c r="H46" s="262"/>
      <c r="I46" s="262"/>
      <c r="J46" s="262"/>
      <c r="K46" s="263"/>
    </row>
    <row r="47" spans="3:11" ht="30" customHeight="1" thickBot="1">
      <c r="C47" s="4">
        <f>IF(C$42=D47,"⇒","")</f>
      </c>
      <c r="D47" s="64">
        <v>5</v>
      </c>
      <c r="E47" s="272" t="s">
        <v>810</v>
      </c>
      <c r="F47" s="273"/>
      <c r="G47" s="273"/>
      <c r="H47" s="273"/>
      <c r="I47" s="273"/>
      <c r="J47" s="273"/>
      <c r="K47" s="274"/>
    </row>
    <row r="48" spans="3:11" ht="18" thickBot="1">
      <c r="C48" s="8"/>
      <c r="D48" s="8"/>
      <c r="E48" s="8"/>
      <c r="F48" s="8"/>
      <c r="G48" s="8"/>
      <c r="H48" s="8"/>
      <c r="I48" s="8"/>
      <c r="J48" s="8"/>
      <c r="K48" s="8"/>
    </row>
    <row r="49" spans="2:11" ht="18.75" thickBot="1" thickTop="1">
      <c r="B49" s="249" t="s">
        <v>442</v>
      </c>
      <c r="C49" s="249"/>
      <c r="D49" s="249"/>
      <c r="E49" s="249"/>
      <c r="F49" s="249"/>
      <c r="G49" s="2"/>
      <c r="H49" s="2"/>
      <c r="I49" s="2"/>
      <c r="J49" s="270" t="s">
        <v>294</v>
      </c>
      <c r="K49" s="271"/>
    </row>
    <row r="50" spans="2:11" ht="18.75" thickBot="1" thickTop="1">
      <c r="B50" s="217"/>
      <c r="C50" s="2"/>
      <c r="D50" s="2"/>
      <c r="E50" s="2"/>
      <c r="F50" s="2"/>
      <c r="G50" s="2"/>
      <c r="H50" s="2"/>
      <c r="I50" s="2"/>
      <c r="J50" s="2"/>
      <c r="K50" s="2"/>
    </row>
    <row r="51" spans="2:11" ht="123" customHeight="1" thickBot="1">
      <c r="B51" s="217"/>
      <c r="C51" s="255" t="s">
        <v>170</v>
      </c>
      <c r="D51" s="256"/>
      <c r="E51" s="256"/>
      <c r="F51" s="256"/>
      <c r="G51" s="256"/>
      <c r="H51" s="256"/>
      <c r="I51" s="256"/>
      <c r="J51" s="256"/>
      <c r="K51" s="257"/>
    </row>
    <row r="52" spans="2:11" ht="18" thickBot="1">
      <c r="B52" s="217"/>
      <c r="C52" s="2"/>
      <c r="D52" s="2"/>
      <c r="E52" s="2"/>
      <c r="F52" s="2"/>
      <c r="G52" s="2"/>
      <c r="H52" s="2"/>
      <c r="I52" s="2"/>
      <c r="J52" s="2"/>
      <c r="K52" s="2"/>
    </row>
    <row r="53" spans="2:11" ht="30" customHeight="1" thickBot="1" thickTop="1">
      <c r="B53" s="217"/>
      <c r="C53" s="231">
        <v>1</v>
      </c>
      <c r="D53" s="2"/>
      <c r="E53" s="2"/>
      <c r="F53" s="2"/>
      <c r="G53" s="2"/>
      <c r="H53" s="2"/>
      <c r="I53" s="2"/>
      <c r="J53" s="2"/>
      <c r="K53" s="2"/>
    </row>
    <row r="54" spans="3:11" ht="30" customHeight="1" thickTop="1">
      <c r="C54" s="4" t="str">
        <f>IF(C$53=D54,"⇒","")</f>
        <v>⇒</v>
      </c>
      <c r="D54" s="62">
        <v>1</v>
      </c>
      <c r="E54" s="258" t="s">
        <v>575</v>
      </c>
      <c r="F54" s="259"/>
      <c r="G54" s="259"/>
      <c r="H54" s="259"/>
      <c r="I54" s="259"/>
      <c r="J54" s="259"/>
      <c r="K54" s="260"/>
    </row>
    <row r="55" spans="3:11" ht="30" customHeight="1">
      <c r="C55" s="4">
        <f>IF(C$53=D55,"⇒","")</f>
      </c>
      <c r="D55" s="63">
        <v>2</v>
      </c>
      <c r="E55" s="252" t="s">
        <v>576</v>
      </c>
      <c r="F55" s="253"/>
      <c r="G55" s="253"/>
      <c r="H55" s="253"/>
      <c r="I55" s="253"/>
      <c r="J55" s="253"/>
      <c r="K55" s="254"/>
    </row>
    <row r="56" spans="3:11" ht="30" customHeight="1">
      <c r="C56" s="4">
        <f>IF(C$53=D56,"⇒","")</f>
      </c>
      <c r="D56" s="63">
        <v>3</v>
      </c>
      <c r="E56" s="252" t="s">
        <v>577</v>
      </c>
      <c r="F56" s="253"/>
      <c r="G56" s="253"/>
      <c r="H56" s="253"/>
      <c r="I56" s="253"/>
      <c r="J56" s="253"/>
      <c r="K56" s="254"/>
    </row>
    <row r="57" spans="3:11" ht="30" customHeight="1">
      <c r="C57" s="4">
        <f>IF(C$53=D57,"⇒","")</f>
      </c>
      <c r="D57" s="63">
        <v>4</v>
      </c>
      <c r="E57" s="261" t="s">
        <v>578</v>
      </c>
      <c r="F57" s="262"/>
      <c r="G57" s="262"/>
      <c r="H57" s="262"/>
      <c r="I57" s="262"/>
      <c r="J57" s="262"/>
      <c r="K57" s="263"/>
    </row>
    <row r="58" spans="3:11" ht="30" customHeight="1" thickBot="1">
      <c r="C58" s="4">
        <f>IF(C$53=D58,"⇒","")</f>
      </c>
      <c r="D58" s="64">
        <v>5</v>
      </c>
      <c r="E58" s="272" t="s">
        <v>837</v>
      </c>
      <c r="F58" s="273"/>
      <c r="G58" s="273"/>
      <c r="H58" s="273"/>
      <c r="I58" s="273"/>
      <c r="J58" s="273"/>
      <c r="K58" s="274"/>
    </row>
    <row r="59" spans="3:11" ht="18" thickBot="1">
      <c r="C59" s="8"/>
      <c r="D59" s="8"/>
      <c r="E59" s="8"/>
      <c r="F59" s="8"/>
      <c r="G59" s="8"/>
      <c r="H59" s="8"/>
      <c r="I59" s="8"/>
      <c r="J59" s="8"/>
      <c r="K59" s="8"/>
    </row>
    <row r="60" spans="2:11" ht="18.75" thickBot="1" thickTop="1">
      <c r="B60" s="249" t="s">
        <v>533</v>
      </c>
      <c r="C60" s="249"/>
      <c r="D60" s="249"/>
      <c r="E60" s="249"/>
      <c r="F60" s="249"/>
      <c r="G60" s="2"/>
      <c r="H60" s="2"/>
      <c r="I60" s="2"/>
      <c r="J60" s="247"/>
      <c r="K60" s="278"/>
    </row>
    <row r="61" spans="2:11" ht="18.75" thickBot="1" thickTop="1">
      <c r="B61" s="217"/>
      <c r="C61" s="2"/>
      <c r="D61" s="2"/>
      <c r="E61" s="2"/>
      <c r="F61" s="2"/>
      <c r="G61" s="2"/>
      <c r="H61" s="2"/>
      <c r="I61" s="2"/>
      <c r="J61" s="2"/>
      <c r="K61" s="2"/>
    </row>
    <row r="62" spans="2:11" ht="72" customHeight="1" thickBot="1">
      <c r="B62" s="217"/>
      <c r="C62" s="255" t="s">
        <v>22</v>
      </c>
      <c r="D62" s="256"/>
      <c r="E62" s="256"/>
      <c r="F62" s="256"/>
      <c r="G62" s="256"/>
      <c r="H62" s="256"/>
      <c r="I62" s="256"/>
      <c r="J62" s="256"/>
      <c r="K62" s="257"/>
    </row>
    <row r="63" spans="2:11" ht="18" thickBot="1">
      <c r="B63" s="217"/>
      <c r="C63" s="2"/>
      <c r="D63" s="2"/>
      <c r="E63" s="2"/>
      <c r="F63" s="2"/>
      <c r="G63" s="2"/>
      <c r="H63" s="2"/>
      <c r="I63" s="2"/>
      <c r="J63" s="2"/>
      <c r="K63" s="2"/>
    </row>
    <row r="64" spans="2:11" ht="30" customHeight="1" thickBot="1" thickTop="1">
      <c r="B64" s="217"/>
      <c r="C64" s="231">
        <v>1</v>
      </c>
      <c r="D64" s="2"/>
      <c r="E64" s="2"/>
      <c r="F64" s="2"/>
      <c r="G64" s="2"/>
      <c r="H64" s="2"/>
      <c r="I64" s="2"/>
      <c r="J64" s="2"/>
      <c r="K64" s="2"/>
    </row>
    <row r="65" spans="3:11" ht="30" customHeight="1" thickTop="1">
      <c r="C65" s="4" t="str">
        <f>IF(C$64=D65,"⇒","")</f>
        <v>⇒</v>
      </c>
      <c r="D65" s="62">
        <v>1</v>
      </c>
      <c r="E65" s="258" t="s">
        <v>579</v>
      </c>
      <c r="F65" s="259"/>
      <c r="G65" s="259"/>
      <c r="H65" s="259"/>
      <c r="I65" s="259"/>
      <c r="J65" s="259"/>
      <c r="K65" s="260"/>
    </row>
    <row r="66" spans="3:11" ht="30" customHeight="1">
      <c r="C66" s="4">
        <f>IF(C$64=D66,"⇒","")</f>
      </c>
      <c r="D66" s="63">
        <v>2</v>
      </c>
      <c r="E66" s="252" t="s">
        <v>580</v>
      </c>
      <c r="F66" s="253"/>
      <c r="G66" s="253"/>
      <c r="H66" s="253"/>
      <c r="I66" s="253"/>
      <c r="J66" s="253"/>
      <c r="K66" s="254"/>
    </row>
    <row r="67" spans="3:11" ht="30" customHeight="1">
      <c r="C67" s="4">
        <f>IF(C$64=D67,"⇒","")</f>
      </c>
      <c r="D67" s="63">
        <v>3</v>
      </c>
      <c r="E67" s="252" t="s">
        <v>581</v>
      </c>
      <c r="F67" s="253"/>
      <c r="G67" s="253"/>
      <c r="H67" s="253"/>
      <c r="I67" s="253"/>
      <c r="J67" s="253"/>
      <c r="K67" s="254"/>
    </row>
    <row r="68" spans="3:11" ht="30" customHeight="1">
      <c r="C68" s="4">
        <f>IF(C$64=D68,"⇒","")</f>
      </c>
      <c r="D68" s="63">
        <v>4</v>
      </c>
      <c r="E68" s="261" t="s">
        <v>582</v>
      </c>
      <c r="F68" s="262"/>
      <c r="G68" s="262"/>
      <c r="H68" s="262"/>
      <c r="I68" s="262"/>
      <c r="J68" s="262"/>
      <c r="K68" s="263"/>
    </row>
    <row r="69" spans="3:11" ht="30" customHeight="1" thickBot="1">
      <c r="C69" s="4">
        <f>IF(C$64=D69,"⇒","")</f>
      </c>
      <c r="D69" s="64">
        <v>5</v>
      </c>
      <c r="E69" s="272" t="s">
        <v>583</v>
      </c>
      <c r="F69" s="273"/>
      <c r="G69" s="273"/>
      <c r="H69" s="273"/>
      <c r="I69" s="273"/>
      <c r="J69" s="273"/>
      <c r="K69" s="274"/>
    </row>
    <row r="70" spans="3:11" ht="17.25">
      <c r="C70" s="8"/>
      <c r="D70" s="8"/>
      <c r="E70" s="8"/>
      <c r="F70" s="8"/>
      <c r="G70" s="8"/>
      <c r="H70" s="8"/>
      <c r="I70" s="8"/>
      <c r="J70" s="8"/>
      <c r="K70" s="8"/>
    </row>
    <row r="71" spans="1:11" ht="17.25">
      <c r="A71" s="7" t="s">
        <v>74</v>
      </c>
      <c r="C71" s="8"/>
      <c r="D71" s="8"/>
      <c r="E71" s="8"/>
      <c r="F71" s="8"/>
      <c r="G71" s="8"/>
      <c r="H71" s="8"/>
      <c r="I71" s="8"/>
      <c r="J71" s="8"/>
      <c r="K71" s="8"/>
    </row>
    <row r="72" spans="3:11" ht="18" thickBot="1">
      <c r="C72" s="8"/>
      <c r="D72" s="8"/>
      <c r="E72" s="8"/>
      <c r="F72" s="8"/>
      <c r="G72" s="8"/>
      <c r="H72" s="8"/>
      <c r="I72" s="8"/>
      <c r="J72" s="8"/>
      <c r="K72" s="8"/>
    </row>
    <row r="73" spans="2:11" ht="18.75" thickBot="1" thickTop="1">
      <c r="B73" s="249" t="s">
        <v>75</v>
      </c>
      <c r="C73" s="249"/>
      <c r="D73" s="249"/>
      <c r="E73" s="249"/>
      <c r="F73" s="249"/>
      <c r="G73" s="2"/>
      <c r="H73" s="2"/>
      <c r="I73" s="2"/>
      <c r="J73" s="270" t="s">
        <v>295</v>
      </c>
      <c r="K73" s="271"/>
    </row>
    <row r="74" spans="2:11" ht="18.75" thickBot="1" thickTop="1">
      <c r="B74" s="217"/>
      <c r="C74" s="2"/>
      <c r="D74" s="2"/>
      <c r="E74" s="2"/>
      <c r="F74" s="2"/>
      <c r="G74" s="2"/>
      <c r="H74" s="2"/>
      <c r="I74" s="2"/>
      <c r="J74" s="2"/>
      <c r="K74" s="2"/>
    </row>
    <row r="75" spans="2:11" ht="73.5" customHeight="1" thickBot="1">
      <c r="B75" s="217"/>
      <c r="C75" s="255" t="s">
        <v>23</v>
      </c>
      <c r="D75" s="256"/>
      <c r="E75" s="256"/>
      <c r="F75" s="256"/>
      <c r="G75" s="256"/>
      <c r="H75" s="256"/>
      <c r="I75" s="256"/>
      <c r="J75" s="256"/>
      <c r="K75" s="257"/>
    </row>
    <row r="76" spans="2:11" ht="18" thickBot="1">
      <c r="B76" s="217"/>
      <c r="C76" s="2"/>
      <c r="D76" s="2"/>
      <c r="E76" s="2"/>
      <c r="F76" s="2"/>
      <c r="G76" s="2"/>
      <c r="H76" s="2"/>
      <c r="I76" s="2"/>
      <c r="J76" s="2"/>
      <c r="K76" s="2"/>
    </row>
    <row r="77" spans="2:11" ht="30" customHeight="1" thickBot="1" thickTop="1">
      <c r="B77" s="217"/>
      <c r="C77" s="231">
        <v>1</v>
      </c>
      <c r="D77" s="219"/>
      <c r="E77" s="2"/>
      <c r="F77" s="2"/>
      <c r="G77" s="2"/>
      <c r="H77" s="2"/>
      <c r="I77" s="2"/>
      <c r="J77" s="2"/>
      <c r="K77" s="2"/>
    </row>
    <row r="78" spans="3:11" ht="30" customHeight="1" thickTop="1">
      <c r="C78" s="4" t="str">
        <f>IF(C$77=D78,"⇒","")</f>
        <v>⇒</v>
      </c>
      <c r="D78" s="62">
        <v>1</v>
      </c>
      <c r="E78" s="258" t="s">
        <v>838</v>
      </c>
      <c r="F78" s="259"/>
      <c r="G78" s="259"/>
      <c r="H78" s="259"/>
      <c r="I78" s="259"/>
      <c r="J78" s="259"/>
      <c r="K78" s="260"/>
    </row>
    <row r="79" spans="3:11" ht="30" customHeight="1">
      <c r="C79" s="4">
        <f>IF(C$77=D79,"⇒","")</f>
      </c>
      <c r="D79" s="63">
        <v>2</v>
      </c>
      <c r="E79" s="252" t="s">
        <v>675</v>
      </c>
      <c r="F79" s="253"/>
      <c r="G79" s="253"/>
      <c r="H79" s="253"/>
      <c r="I79" s="253"/>
      <c r="J79" s="253"/>
      <c r="K79" s="254"/>
    </row>
    <row r="80" spans="3:11" ht="30" customHeight="1">
      <c r="C80" s="4">
        <f>IF(C$77=D80,"⇒","")</f>
      </c>
      <c r="D80" s="63">
        <v>3</v>
      </c>
      <c r="E80" s="252" t="s">
        <v>812</v>
      </c>
      <c r="F80" s="253"/>
      <c r="G80" s="253"/>
      <c r="H80" s="253"/>
      <c r="I80" s="253"/>
      <c r="J80" s="253"/>
      <c r="K80" s="254"/>
    </row>
    <row r="81" spans="3:11" ht="30" customHeight="1">
      <c r="C81" s="4">
        <f>IF(C$77=D81,"⇒","")</f>
      </c>
      <c r="D81" s="63">
        <v>4</v>
      </c>
      <c r="E81" s="261" t="s">
        <v>813</v>
      </c>
      <c r="F81" s="262"/>
      <c r="G81" s="262"/>
      <c r="H81" s="262"/>
      <c r="I81" s="262"/>
      <c r="J81" s="262"/>
      <c r="K81" s="263"/>
    </row>
    <row r="82" spans="3:11" ht="30" customHeight="1" thickBot="1">
      <c r="C82" s="4">
        <f>IF(C$77=D82,"⇒","")</f>
      </c>
      <c r="D82" s="64">
        <v>5</v>
      </c>
      <c r="E82" s="272" t="s">
        <v>814</v>
      </c>
      <c r="F82" s="273"/>
      <c r="G82" s="273"/>
      <c r="H82" s="273"/>
      <c r="I82" s="273"/>
      <c r="J82" s="273"/>
      <c r="K82" s="274"/>
    </row>
    <row r="83" spans="3:11" ht="17.25">
      <c r="C83" s="8"/>
      <c r="D83" s="8"/>
      <c r="E83" s="8"/>
      <c r="F83" s="8"/>
      <c r="G83" s="8"/>
      <c r="H83" s="8"/>
      <c r="I83" s="8"/>
      <c r="J83" s="8"/>
      <c r="K83" s="8"/>
    </row>
    <row r="84" spans="1:11" ht="17.25">
      <c r="A84" s="7" t="s">
        <v>76</v>
      </c>
      <c r="C84" s="8"/>
      <c r="D84" s="8"/>
      <c r="E84" s="8"/>
      <c r="F84" s="8"/>
      <c r="G84" s="8"/>
      <c r="H84" s="8"/>
      <c r="I84" s="8"/>
      <c r="J84" s="8"/>
      <c r="K84" s="8"/>
    </row>
    <row r="85" spans="3:11" ht="18" thickBot="1">
      <c r="C85" s="8"/>
      <c r="D85" s="8"/>
      <c r="E85" s="8"/>
      <c r="F85" s="8"/>
      <c r="G85" s="8"/>
      <c r="H85" s="8"/>
      <c r="I85" s="8"/>
      <c r="J85" s="8"/>
      <c r="K85" s="8"/>
    </row>
    <row r="86" spans="2:11" ht="18.75" thickBot="1" thickTop="1">
      <c r="B86" s="249" t="s">
        <v>77</v>
      </c>
      <c r="C86" s="249"/>
      <c r="D86" s="249"/>
      <c r="E86" s="249"/>
      <c r="F86" s="249"/>
      <c r="G86" s="2"/>
      <c r="H86" s="2"/>
      <c r="I86" s="2"/>
      <c r="J86" s="270" t="s">
        <v>296</v>
      </c>
      <c r="K86" s="271"/>
    </row>
    <row r="87" spans="2:11" ht="18.75" thickBot="1" thickTop="1">
      <c r="B87" s="217"/>
      <c r="C87" s="2"/>
      <c r="D87" s="2"/>
      <c r="E87" s="2"/>
      <c r="F87" s="2"/>
      <c r="G87" s="2"/>
      <c r="H87" s="2"/>
      <c r="I87" s="2"/>
      <c r="J87" s="2"/>
      <c r="K87" s="2"/>
    </row>
    <row r="88" spans="2:11" ht="69" customHeight="1" thickBot="1">
      <c r="B88" s="217"/>
      <c r="C88" s="255" t="s">
        <v>24</v>
      </c>
      <c r="D88" s="256"/>
      <c r="E88" s="256"/>
      <c r="F88" s="256"/>
      <c r="G88" s="256"/>
      <c r="H88" s="256"/>
      <c r="I88" s="256"/>
      <c r="J88" s="256"/>
      <c r="K88" s="257"/>
    </row>
    <row r="89" spans="2:11" ht="18" thickBot="1">
      <c r="B89" s="217"/>
      <c r="C89" s="2"/>
      <c r="D89" s="2"/>
      <c r="E89" s="2"/>
      <c r="F89" s="2"/>
      <c r="G89" s="2"/>
      <c r="H89" s="2"/>
      <c r="I89" s="2"/>
      <c r="J89" s="2"/>
      <c r="K89" s="2"/>
    </row>
    <row r="90" spans="2:11" ht="30" customHeight="1" thickBot="1" thickTop="1">
      <c r="B90" s="217"/>
      <c r="C90" s="231">
        <v>1</v>
      </c>
      <c r="D90" s="219"/>
      <c r="E90" s="2"/>
      <c r="F90" s="2"/>
      <c r="G90" s="2"/>
      <c r="H90" s="2"/>
      <c r="I90" s="2"/>
      <c r="J90" s="2"/>
      <c r="K90" s="2"/>
    </row>
    <row r="91" spans="3:11" ht="30" customHeight="1" thickTop="1">
      <c r="C91" s="4" t="str">
        <f>IF(C$90=D91,"⇒","")</f>
        <v>⇒</v>
      </c>
      <c r="D91" s="62">
        <v>1</v>
      </c>
      <c r="E91" s="258" t="s">
        <v>584</v>
      </c>
      <c r="F91" s="259"/>
      <c r="G91" s="259"/>
      <c r="H91" s="259"/>
      <c r="I91" s="259"/>
      <c r="J91" s="259"/>
      <c r="K91" s="260"/>
    </row>
    <row r="92" spans="3:11" ht="30" customHeight="1">
      <c r="C92" s="4">
        <f>IF(C$90=D92,"⇒","")</f>
      </c>
      <c r="D92" s="63">
        <v>2</v>
      </c>
      <c r="E92" s="252" t="s">
        <v>585</v>
      </c>
      <c r="F92" s="253"/>
      <c r="G92" s="253"/>
      <c r="H92" s="253"/>
      <c r="I92" s="253"/>
      <c r="J92" s="253"/>
      <c r="K92" s="254"/>
    </row>
    <row r="93" spans="3:11" ht="30" customHeight="1">
      <c r="C93" s="4">
        <f>IF(C$90=D93,"⇒","")</f>
      </c>
      <c r="D93" s="63">
        <v>3</v>
      </c>
      <c r="E93" s="252" t="s">
        <v>586</v>
      </c>
      <c r="F93" s="253"/>
      <c r="G93" s="253"/>
      <c r="H93" s="253"/>
      <c r="I93" s="253"/>
      <c r="J93" s="253"/>
      <c r="K93" s="254"/>
    </row>
    <row r="94" spans="3:11" ht="30" customHeight="1">
      <c r="C94" s="4">
        <f>IF(C$90=D94,"⇒","")</f>
      </c>
      <c r="D94" s="63">
        <v>4</v>
      </c>
      <c r="E94" s="261" t="s">
        <v>587</v>
      </c>
      <c r="F94" s="262"/>
      <c r="G94" s="262"/>
      <c r="H94" s="262"/>
      <c r="I94" s="262"/>
      <c r="J94" s="262"/>
      <c r="K94" s="263"/>
    </row>
    <row r="95" spans="3:11" ht="30" customHeight="1" thickBot="1">
      <c r="C95" s="4">
        <f>IF(C$90=D95,"⇒","")</f>
      </c>
      <c r="D95" s="64">
        <v>5</v>
      </c>
      <c r="E95" s="272" t="s">
        <v>588</v>
      </c>
      <c r="F95" s="273"/>
      <c r="G95" s="273"/>
      <c r="H95" s="273"/>
      <c r="I95" s="273"/>
      <c r="J95" s="273"/>
      <c r="K95" s="274"/>
    </row>
    <row r="96" spans="3:11" ht="18" thickBot="1">
      <c r="C96" s="8"/>
      <c r="D96" s="8"/>
      <c r="E96" s="8"/>
      <c r="F96" s="8"/>
      <c r="G96" s="8"/>
      <c r="H96" s="8"/>
      <c r="I96" s="8"/>
      <c r="J96" s="8"/>
      <c r="K96" s="8"/>
    </row>
    <row r="97" spans="2:11" ht="18.75" thickBot="1" thickTop="1">
      <c r="B97" s="249" t="s">
        <v>78</v>
      </c>
      <c r="C97" s="249"/>
      <c r="D97" s="249"/>
      <c r="E97" s="249"/>
      <c r="F97" s="249"/>
      <c r="G97" s="2"/>
      <c r="H97" s="2"/>
      <c r="I97" s="2"/>
      <c r="J97" s="270" t="s">
        <v>297</v>
      </c>
      <c r="K97" s="271"/>
    </row>
    <row r="98" spans="2:11" ht="18.75" thickBot="1" thickTop="1">
      <c r="B98" s="217"/>
      <c r="C98" s="2"/>
      <c r="D98" s="2"/>
      <c r="E98" s="2"/>
      <c r="F98" s="2"/>
      <c r="G98" s="2"/>
      <c r="H98" s="2"/>
      <c r="I98" s="2"/>
      <c r="J98" s="2"/>
      <c r="K98" s="2"/>
    </row>
    <row r="99" spans="2:11" ht="197.25" customHeight="1" thickBot="1">
      <c r="B99" s="217"/>
      <c r="C99" s="255" t="s">
        <v>832</v>
      </c>
      <c r="D99" s="256"/>
      <c r="E99" s="256"/>
      <c r="F99" s="256"/>
      <c r="G99" s="256"/>
      <c r="H99" s="256"/>
      <c r="I99" s="256"/>
      <c r="J99" s="256"/>
      <c r="K99" s="257"/>
    </row>
    <row r="100" spans="2:11" ht="18" thickBot="1">
      <c r="B100" s="217"/>
      <c r="C100" s="2"/>
      <c r="D100" s="2"/>
      <c r="E100" s="2"/>
      <c r="F100" s="2"/>
      <c r="G100" s="2"/>
      <c r="H100" s="2"/>
      <c r="I100" s="2"/>
      <c r="J100" s="2"/>
      <c r="K100" s="2"/>
    </row>
    <row r="101" spans="2:11" ht="30" customHeight="1" thickBot="1" thickTop="1">
      <c r="B101" s="217"/>
      <c r="C101" s="231">
        <v>1</v>
      </c>
      <c r="D101" s="2"/>
      <c r="E101" s="2"/>
      <c r="F101" s="2"/>
      <c r="G101" s="2"/>
      <c r="H101" s="2"/>
      <c r="I101" s="2"/>
      <c r="J101" s="2"/>
      <c r="K101" s="2"/>
    </row>
    <row r="102" spans="3:11" ht="30" customHeight="1" thickTop="1">
      <c r="C102" s="4" t="str">
        <f>IF(C$101=D102,"⇒","")</f>
        <v>⇒</v>
      </c>
      <c r="D102" s="62">
        <v>1</v>
      </c>
      <c r="E102" s="258" t="s">
        <v>589</v>
      </c>
      <c r="F102" s="259"/>
      <c r="G102" s="259"/>
      <c r="H102" s="259"/>
      <c r="I102" s="259"/>
      <c r="J102" s="259"/>
      <c r="K102" s="260"/>
    </row>
    <row r="103" spans="3:11" ht="30" customHeight="1">
      <c r="C103" s="4">
        <f>IF(C$101=D103,"⇒","")</f>
      </c>
      <c r="D103" s="6">
        <v>2</v>
      </c>
      <c r="E103" s="279"/>
      <c r="F103" s="265"/>
      <c r="G103" s="265"/>
      <c r="H103" s="265"/>
      <c r="I103" s="265"/>
      <c r="J103" s="265"/>
      <c r="K103" s="266"/>
    </row>
    <row r="104" spans="3:11" ht="44.25" customHeight="1">
      <c r="C104" s="4">
        <f>IF(C$101=D104,"⇒","")</f>
      </c>
      <c r="D104" s="63">
        <v>3</v>
      </c>
      <c r="E104" s="252" t="s">
        <v>847</v>
      </c>
      <c r="F104" s="253"/>
      <c r="G104" s="253"/>
      <c r="H104" s="253"/>
      <c r="I104" s="253"/>
      <c r="J104" s="253"/>
      <c r="K104" s="254"/>
    </row>
    <row r="105" spans="3:11" ht="30" customHeight="1">
      <c r="C105" s="4">
        <f>IF(C$101=D105,"⇒","")</f>
      </c>
      <c r="D105" s="6">
        <v>4</v>
      </c>
      <c r="E105" s="279"/>
      <c r="F105" s="265"/>
      <c r="G105" s="265"/>
      <c r="H105" s="265"/>
      <c r="I105" s="265"/>
      <c r="J105" s="265"/>
      <c r="K105" s="266"/>
    </row>
    <row r="106" spans="3:11" ht="30" customHeight="1" thickBot="1">
      <c r="C106" s="4">
        <f>IF(C$101=D106,"⇒","")</f>
      </c>
      <c r="D106" s="64">
        <v>5</v>
      </c>
      <c r="E106" s="272" t="s">
        <v>590</v>
      </c>
      <c r="F106" s="273"/>
      <c r="G106" s="273"/>
      <c r="H106" s="273"/>
      <c r="I106" s="273"/>
      <c r="J106" s="273"/>
      <c r="K106" s="274"/>
    </row>
    <row r="107" spans="3:11" ht="17.25">
      <c r="C107" s="8"/>
      <c r="D107" s="8"/>
      <c r="E107" s="8"/>
      <c r="F107" s="8"/>
      <c r="G107" s="8"/>
      <c r="H107" s="8"/>
      <c r="I107" s="8"/>
      <c r="J107" s="8"/>
      <c r="K107" s="8"/>
    </row>
    <row r="108" spans="1:11" ht="17.25">
      <c r="A108" s="7" t="s">
        <v>79</v>
      </c>
      <c r="C108" s="8"/>
      <c r="D108" s="8"/>
      <c r="E108" s="8"/>
      <c r="F108" s="8"/>
      <c r="G108" s="8"/>
      <c r="H108" s="8"/>
      <c r="I108" s="8"/>
      <c r="J108" s="8"/>
      <c r="K108" s="8"/>
    </row>
    <row r="109" spans="3:11" ht="18" thickBot="1">
      <c r="C109" s="8"/>
      <c r="D109" s="8"/>
      <c r="E109" s="8"/>
      <c r="F109" s="8"/>
      <c r="G109" s="8"/>
      <c r="H109" s="8"/>
      <c r="I109" s="8"/>
      <c r="J109" s="8"/>
      <c r="K109" s="8"/>
    </row>
    <row r="110" spans="2:11" ht="18.75" customHeight="1" thickBot="1" thickTop="1">
      <c r="B110" s="249" t="s">
        <v>534</v>
      </c>
      <c r="C110" s="249"/>
      <c r="D110" s="249"/>
      <c r="E110" s="249"/>
      <c r="F110" s="249"/>
      <c r="G110" s="2"/>
      <c r="H110" s="2"/>
      <c r="I110" s="280" t="s">
        <v>298</v>
      </c>
      <c r="J110" s="281"/>
      <c r="K110" s="282"/>
    </row>
    <row r="111" spans="2:11" ht="18.75" thickBot="1" thickTop="1">
      <c r="B111" s="217"/>
      <c r="C111" s="2"/>
      <c r="D111" s="2"/>
      <c r="E111" s="2"/>
      <c r="F111" s="2"/>
      <c r="G111" s="2"/>
      <c r="H111" s="2"/>
      <c r="I111" s="2"/>
      <c r="J111" s="2"/>
      <c r="K111" s="2"/>
    </row>
    <row r="112" spans="2:11" ht="162.75" customHeight="1" thickBot="1">
      <c r="B112" s="217"/>
      <c r="C112" s="255" t="s">
        <v>848</v>
      </c>
      <c r="D112" s="256"/>
      <c r="E112" s="256"/>
      <c r="F112" s="256"/>
      <c r="G112" s="256"/>
      <c r="H112" s="256"/>
      <c r="I112" s="256"/>
      <c r="J112" s="256"/>
      <c r="K112" s="257"/>
    </row>
    <row r="113" spans="2:11" ht="18" thickBot="1">
      <c r="B113" s="217"/>
      <c r="C113" s="2"/>
      <c r="D113" s="2"/>
      <c r="E113" s="2"/>
      <c r="F113" s="2"/>
      <c r="G113" s="2"/>
      <c r="H113" s="2"/>
      <c r="I113" s="2"/>
      <c r="J113" s="2"/>
      <c r="K113" s="2"/>
    </row>
    <row r="114" spans="2:11" ht="30" customHeight="1" thickBot="1" thickTop="1">
      <c r="B114" s="217"/>
      <c r="C114" s="231">
        <v>1</v>
      </c>
      <c r="D114" s="2"/>
      <c r="E114" s="2"/>
      <c r="F114" s="2"/>
      <c r="G114" s="2"/>
      <c r="H114" s="2"/>
      <c r="I114" s="2"/>
      <c r="J114" s="2"/>
      <c r="K114" s="2"/>
    </row>
    <row r="115" spans="3:11" ht="30" customHeight="1" thickTop="1">
      <c r="C115" s="4" t="str">
        <f>IF(C$114=D115,"⇒","")</f>
        <v>⇒</v>
      </c>
      <c r="D115" s="62">
        <v>1</v>
      </c>
      <c r="E115" s="258" t="s">
        <v>535</v>
      </c>
      <c r="F115" s="259"/>
      <c r="G115" s="259"/>
      <c r="H115" s="259"/>
      <c r="I115" s="259"/>
      <c r="J115" s="259"/>
      <c r="K115" s="260"/>
    </row>
    <row r="116" spans="3:11" ht="30" customHeight="1">
      <c r="C116" s="4">
        <f>IF(C$114=D116,"⇒","")</f>
      </c>
      <c r="D116" s="63">
        <v>2</v>
      </c>
      <c r="E116" s="252" t="s">
        <v>536</v>
      </c>
      <c r="F116" s="253"/>
      <c r="G116" s="253"/>
      <c r="H116" s="253"/>
      <c r="I116" s="253"/>
      <c r="J116" s="253"/>
      <c r="K116" s="254"/>
    </row>
    <row r="117" spans="3:11" ht="30" customHeight="1">
      <c r="C117" s="4">
        <f>IF(C$114=D117,"⇒","")</f>
      </c>
      <c r="D117" s="63">
        <v>3</v>
      </c>
      <c r="E117" s="252" t="s">
        <v>537</v>
      </c>
      <c r="F117" s="253"/>
      <c r="G117" s="253"/>
      <c r="H117" s="253"/>
      <c r="I117" s="253"/>
      <c r="J117" s="253"/>
      <c r="K117" s="254"/>
    </row>
    <row r="118" spans="3:11" ht="30" customHeight="1">
      <c r="C118" s="4">
        <f>IF(C$114=D118,"⇒","")</f>
      </c>
      <c r="D118" s="63">
        <v>4</v>
      </c>
      <c r="E118" s="252" t="s">
        <v>538</v>
      </c>
      <c r="F118" s="253"/>
      <c r="G118" s="253"/>
      <c r="H118" s="253"/>
      <c r="I118" s="253"/>
      <c r="J118" s="253"/>
      <c r="K118" s="254"/>
    </row>
    <row r="119" spans="3:11" ht="30" customHeight="1" thickBot="1">
      <c r="C119" s="4">
        <f>IF(C$114=D119,"⇒","")</f>
      </c>
      <c r="D119" s="64">
        <v>5</v>
      </c>
      <c r="E119" s="272" t="s">
        <v>539</v>
      </c>
      <c r="F119" s="273"/>
      <c r="G119" s="273"/>
      <c r="H119" s="273"/>
      <c r="I119" s="273"/>
      <c r="J119" s="273"/>
      <c r="K119" s="274"/>
    </row>
    <row r="120" spans="3:11" ht="18" thickBot="1">
      <c r="C120" s="8"/>
      <c r="D120" s="8"/>
      <c r="E120" s="8"/>
      <c r="F120" s="8"/>
      <c r="G120" s="8"/>
      <c r="H120" s="8"/>
      <c r="I120" s="8"/>
      <c r="J120" s="8"/>
      <c r="K120" s="8"/>
    </row>
    <row r="121" spans="2:11" ht="18.75" thickBot="1" thickTop="1">
      <c r="B121" s="249" t="s">
        <v>540</v>
      </c>
      <c r="C121" s="249"/>
      <c r="D121" s="249"/>
      <c r="E121" s="249"/>
      <c r="F121" s="249"/>
      <c r="G121" s="2"/>
      <c r="H121" s="2"/>
      <c r="I121" s="2"/>
      <c r="J121" s="270" t="s">
        <v>299</v>
      </c>
      <c r="K121" s="271"/>
    </row>
    <row r="122" spans="2:11" ht="18.75" thickBot="1" thickTop="1">
      <c r="B122" s="217"/>
      <c r="C122" s="2"/>
      <c r="D122" s="2"/>
      <c r="E122" s="2"/>
      <c r="F122" s="2"/>
      <c r="G122" s="2"/>
      <c r="H122" s="2"/>
      <c r="I122" s="2"/>
      <c r="J122" s="2"/>
      <c r="K122" s="2"/>
    </row>
    <row r="123" spans="2:11" ht="32.25" customHeight="1" thickBot="1">
      <c r="B123" s="217"/>
      <c r="C123" s="255" t="s">
        <v>171</v>
      </c>
      <c r="D123" s="256"/>
      <c r="E123" s="256"/>
      <c r="F123" s="256"/>
      <c r="G123" s="256"/>
      <c r="H123" s="256"/>
      <c r="I123" s="256"/>
      <c r="J123" s="256"/>
      <c r="K123" s="257"/>
    </row>
    <row r="124" spans="2:11" ht="18" thickBot="1">
      <c r="B124" s="217"/>
      <c r="C124" s="2"/>
      <c r="D124" s="2"/>
      <c r="E124" s="2"/>
      <c r="F124" s="2"/>
      <c r="G124" s="2"/>
      <c r="H124" s="2"/>
      <c r="I124" s="2"/>
      <c r="J124" s="2"/>
      <c r="K124" s="2"/>
    </row>
    <row r="125" spans="2:11" ht="30" customHeight="1" thickBot="1" thickTop="1">
      <c r="B125" s="217"/>
      <c r="C125" s="231">
        <v>1</v>
      </c>
      <c r="D125" s="2"/>
      <c r="E125" s="2"/>
      <c r="F125" s="2"/>
      <c r="G125" s="2"/>
      <c r="H125" s="2"/>
      <c r="I125" s="2"/>
      <c r="J125" s="2"/>
      <c r="K125" s="2"/>
    </row>
    <row r="126" spans="3:11" ht="30" customHeight="1" thickTop="1">
      <c r="C126" s="4" t="str">
        <f>IF(C$125=D126,"⇒","")</f>
        <v>⇒</v>
      </c>
      <c r="D126" s="62">
        <v>1</v>
      </c>
      <c r="E126" s="258" t="s">
        <v>591</v>
      </c>
      <c r="F126" s="259"/>
      <c r="G126" s="259"/>
      <c r="H126" s="259"/>
      <c r="I126" s="259"/>
      <c r="J126" s="259"/>
      <c r="K126" s="260"/>
    </row>
    <row r="127" spans="3:11" ht="30" customHeight="1">
      <c r="C127" s="4">
        <f>IF(C$125=D127,"⇒","")</f>
      </c>
      <c r="D127" s="6">
        <v>2</v>
      </c>
      <c r="E127" s="279"/>
      <c r="F127" s="265"/>
      <c r="G127" s="265"/>
      <c r="H127" s="265"/>
      <c r="I127" s="265"/>
      <c r="J127" s="265"/>
      <c r="K127" s="266"/>
    </row>
    <row r="128" spans="3:11" ht="30" customHeight="1">
      <c r="C128" s="4">
        <f>IF(C$125=D128,"⇒","")</f>
      </c>
      <c r="D128" s="63">
        <v>3</v>
      </c>
      <c r="E128" s="252" t="s">
        <v>153</v>
      </c>
      <c r="F128" s="253"/>
      <c r="G128" s="253"/>
      <c r="H128" s="253"/>
      <c r="I128" s="253"/>
      <c r="J128" s="253"/>
      <c r="K128" s="254"/>
    </row>
    <row r="129" spans="3:11" ht="30" customHeight="1">
      <c r="C129" s="4">
        <f>IF(C$125=D129,"⇒","")</f>
      </c>
      <c r="D129" s="6">
        <v>4</v>
      </c>
      <c r="E129" s="279"/>
      <c r="F129" s="265"/>
      <c r="G129" s="265"/>
      <c r="H129" s="265"/>
      <c r="I129" s="265"/>
      <c r="J129" s="265"/>
      <c r="K129" s="266"/>
    </row>
    <row r="130" spans="3:11" ht="30" customHeight="1" thickBot="1">
      <c r="C130" s="4">
        <f>IF(C$125=D130,"⇒","")</f>
      </c>
      <c r="D130" s="64">
        <v>5</v>
      </c>
      <c r="E130" s="272" t="s">
        <v>172</v>
      </c>
      <c r="F130" s="273"/>
      <c r="G130" s="273"/>
      <c r="H130" s="273"/>
      <c r="I130" s="273"/>
      <c r="J130" s="273"/>
      <c r="K130" s="274"/>
    </row>
    <row r="131" spans="3:11" ht="18" thickBot="1">
      <c r="C131" s="8"/>
      <c r="D131" s="8"/>
      <c r="E131" s="8"/>
      <c r="F131" s="8"/>
      <c r="G131" s="8"/>
      <c r="H131" s="8"/>
      <c r="I131" s="8"/>
      <c r="J131" s="8"/>
      <c r="K131" s="8"/>
    </row>
    <row r="132" spans="2:11" ht="18.75" thickBot="1" thickTop="1">
      <c r="B132" s="249" t="s">
        <v>625</v>
      </c>
      <c r="C132" s="249"/>
      <c r="D132" s="249"/>
      <c r="E132" s="249"/>
      <c r="F132" s="249"/>
      <c r="G132" s="2"/>
      <c r="H132" s="2"/>
      <c r="I132" s="2"/>
      <c r="J132" s="270" t="s">
        <v>300</v>
      </c>
      <c r="K132" s="271"/>
    </row>
    <row r="133" spans="2:11" ht="18.75" thickBot="1" thickTop="1">
      <c r="B133" s="217"/>
      <c r="C133" s="2"/>
      <c r="D133" s="2"/>
      <c r="E133" s="2"/>
      <c r="F133" s="2"/>
      <c r="G133" s="2"/>
      <c r="H133" s="2"/>
      <c r="I133" s="2"/>
      <c r="J133" s="2"/>
      <c r="K133" s="2"/>
    </row>
    <row r="134" spans="2:11" ht="147.75" customHeight="1" thickBot="1">
      <c r="B134" s="217"/>
      <c r="C134" s="275" t="s">
        <v>815</v>
      </c>
      <c r="D134" s="276"/>
      <c r="E134" s="276"/>
      <c r="F134" s="276"/>
      <c r="G134" s="276"/>
      <c r="H134" s="276"/>
      <c r="I134" s="276"/>
      <c r="J134" s="276"/>
      <c r="K134" s="277"/>
    </row>
    <row r="135" spans="2:11" ht="18" thickBot="1">
      <c r="B135" s="217"/>
      <c r="C135" s="2"/>
      <c r="D135" s="2"/>
      <c r="E135" s="2"/>
      <c r="F135" s="2"/>
      <c r="G135" s="2"/>
      <c r="H135" s="2"/>
      <c r="I135" s="2"/>
      <c r="J135" s="2"/>
      <c r="K135" s="2"/>
    </row>
    <row r="136" spans="2:11" ht="30" customHeight="1" thickBot="1" thickTop="1">
      <c r="B136" s="217"/>
      <c r="C136" s="231">
        <v>1</v>
      </c>
      <c r="D136" s="2"/>
      <c r="E136" s="2"/>
      <c r="F136" s="2"/>
      <c r="G136" s="2"/>
      <c r="H136" s="2"/>
      <c r="I136" s="2"/>
      <c r="J136" s="2"/>
      <c r="K136" s="2"/>
    </row>
    <row r="137" spans="3:11" ht="30" customHeight="1" thickTop="1">
      <c r="C137" s="4" t="str">
        <f>IF(C$136=D137,"⇒","")</f>
        <v>⇒</v>
      </c>
      <c r="D137" s="62">
        <v>1</v>
      </c>
      <c r="E137" s="258" t="s">
        <v>541</v>
      </c>
      <c r="F137" s="259"/>
      <c r="G137" s="259"/>
      <c r="H137" s="259"/>
      <c r="I137" s="259"/>
      <c r="J137" s="259"/>
      <c r="K137" s="260"/>
    </row>
    <row r="138" spans="3:11" ht="30" customHeight="1">
      <c r="C138" s="4">
        <f>IF(C$136=D138,"⇒","")</f>
      </c>
      <c r="D138" s="6">
        <v>2</v>
      </c>
      <c r="E138" s="279"/>
      <c r="F138" s="265"/>
      <c r="G138" s="265"/>
      <c r="H138" s="265"/>
      <c r="I138" s="265"/>
      <c r="J138" s="265"/>
      <c r="K138" s="266"/>
    </row>
    <row r="139" spans="3:11" ht="30" customHeight="1">
      <c r="C139" s="4">
        <f>IF(C$136=D139,"⇒","")</f>
      </c>
      <c r="D139" s="63">
        <v>3</v>
      </c>
      <c r="E139" s="252" t="s">
        <v>542</v>
      </c>
      <c r="F139" s="253"/>
      <c r="G139" s="253"/>
      <c r="H139" s="253"/>
      <c r="I139" s="253"/>
      <c r="J139" s="253"/>
      <c r="K139" s="254"/>
    </row>
    <row r="140" spans="3:11" ht="30" customHeight="1">
      <c r="C140" s="4">
        <f>IF(C$136=D140,"⇒","")</f>
      </c>
      <c r="D140" s="6">
        <v>4</v>
      </c>
      <c r="E140" s="279"/>
      <c r="F140" s="265"/>
      <c r="G140" s="265"/>
      <c r="H140" s="265"/>
      <c r="I140" s="265"/>
      <c r="J140" s="265"/>
      <c r="K140" s="266"/>
    </row>
    <row r="141" spans="3:11" ht="30" customHeight="1" thickBot="1">
      <c r="C141" s="4">
        <f>IF(C$136=D141,"⇒","")</f>
      </c>
      <c r="D141" s="64">
        <v>5</v>
      </c>
      <c r="E141" s="272" t="s">
        <v>543</v>
      </c>
      <c r="F141" s="273"/>
      <c r="G141" s="273"/>
      <c r="H141" s="273"/>
      <c r="I141" s="273"/>
      <c r="J141" s="273"/>
      <c r="K141" s="274"/>
    </row>
    <row r="142" spans="3:11" ht="17.25">
      <c r="C142" s="8"/>
      <c r="D142" s="8"/>
      <c r="E142" s="8"/>
      <c r="F142" s="8"/>
      <c r="G142" s="8"/>
      <c r="H142" s="8"/>
      <c r="I142" s="8"/>
      <c r="J142" s="8"/>
      <c r="K142" s="8"/>
    </row>
    <row r="143" spans="3:11" ht="17.25">
      <c r="C143" s="8"/>
      <c r="D143" s="8"/>
      <c r="E143" s="8"/>
      <c r="F143" s="8"/>
      <c r="G143" s="8"/>
      <c r="H143" s="8"/>
      <c r="I143" s="8"/>
      <c r="J143" s="8"/>
      <c r="K143" s="8"/>
    </row>
    <row r="144" spans="3:11" ht="17.25">
      <c r="C144" s="8"/>
      <c r="D144" s="8"/>
      <c r="E144" s="8"/>
      <c r="F144" s="8"/>
      <c r="G144" s="8"/>
      <c r="H144" s="8"/>
      <c r="I144" s="8"/>
      <c r="J144" s="8"/>
      <c r="K144" s="8"/>
    </row>
    <row r="145" spans="3:11" ht="17.25">
      <c r="C145" s="8"/>
      <c r="D145" s="8"/>
      <c r="E145" s="8"/>
      <c r="F145" s="8"/>
      <c r="G145" s="8"/>
      <c r="H145" s="8"/>
      <c r="I145" s="8"/>
      <c r="J145" s="8"/>
      <c r="K145" s="8"/>
    </row>
    <row r="146" spans="3:11" ht="17.25">
      <c r="C146" s="8"/>
      <c r="D146" s="8"/>
      <c r="E146" s="8"/>
      <c r="F146" s="8"/>
      <c r="G146" s="8"/>
      <c r="H146" s="8"/>
      <c r="I146" s="8"/>
      <c r="J146" s="8"/>
      <c r="K146" s="8"/>
    </row>
    <row r="147" spans="3:11" ht="17.25">
      <c r="C147" s="8"/>
      <c r="D147" s="8"/>
      <c r="E147" s="8"/>
      <c r="F147" s="8"/>
      <c r="G147" s="8"/>
      <c r="H147" s="8"/>
      <c r="I147" s="8"/>
      <c r="J147" s="8"/>
      <c r="K147" s="8"/>
    </row>
    <row r="148" spans="3:11" ht="17.25">
      <c r="C148" s="8"/>
      <c r="D148" s="8"/>
      <c r="E148" s="8"/>
      <c r="F148" s="8"/>
      <c r="G148" s="8"/>
      <c r="H148" s="8"/>
      <c r="I148" s="8"/>
      <c r="J148" s="8"/>
      <c r="K148" s="8"/>
    </row>
    <row r="149" spans="3:11" ht="17.25">
      <c r="C149" s="8"/>
      <c r="D149" s="8"/>
      <c r="E149" s="8"/>
      <c r="F149" s="8"/>
      <c r="G149" s="8"/>
      <c r="H149" s="8"/>
      <c r="I149" s="8"/>
      <c r="J149" s="8"/>
      <c r="K149" s="8"/>
    </row>
    <row r="150" spans="3:11" ht="17.25">
      <c r="C150" s="8"/>
      <c r="D150" s="8"/>
      <c r="E150" s="8"/>
      <c r="F150" s="8"/>
      <c r="G150" s="8"/>
      <c r="H150" s="8"/>
      <c r="I150" s="8"/>
      <c r="J150" s="8"/>
      <c r="K150" s="8"/>
    </row>
    <row r="151" spans="3:11" ht="17.25">
      <c r="C151" s="8"/>
      <c r="D151" s="8"/>
      <c r="E151" s="8"/>
      <c r="F151" s="8"/>
      <c r="G151" s="8"/>
      <c r="H151" s="8"/>
      <c r="I151" s="8"/>
      <c r="J151" s="8"/>
      <c r="K151" s="8"/>
    </row>
    <row r="152" spans="3:11" ht="17.25">
      <c r="C152" s="8"/>
      <c r="D152" s="8"/>
      <c r="E152" s="8"/>
      <c r="F152" s="8"/>
      <c r="G152" s="8"/>
      <c r="H152" s="8"/>
      <c r="I152" s="8"/>
      <c r="J152" s="8"/>
      <c r="K152" s="8"/>
    </row>
    <row r="153" spans="3:11" ht="17.25">
      <c r="C153" s="8"/>
      <c r="D153" s="8"/>
      <c r="E153" s="8"/>
      <c r="F153" s="8"/>
      <c r="G153" s="8"/>
      <c r="H153" s="8"/>
      <c r="I153" s="8"/>
      <c r="J153" s="8"/>
      <c r="K153" s="8"/>
    </row>
    <row r="154" spans="3:11" ht="17.25">
      <c r="C154" s="8"/>
      <c r="D154" s="8"/>
      <c r="E154" s="8"/>
      <c r="F154" s="8"/>
      <c r="G154" s="8"/>
      <c r="H154" s="8"/>
      <c r="I154" s="8"/>
      <c r="J154" s="8"/>
      <c r="K154" s="8"/>
    </row>
    <row r="155" spans="3:11" ht="17.25">
      <c r="C155" s="8"/>
      <c r="D155" s="8"/>
      <c r="E155" s="8"/>
      <c r="F155" s="8"/>
      <c r="G155" s="8"/>
      <c r="H155" s="8"/>
      <c r="I155" s="8"/>
      <c r="J155" s="8"/>
      <c r="K155" s="8"/>
    </row>
    <row r="156" spans="3:11" ht="17.25">
      <c r="C156" s="8"/>
      <c r="D156" s="8"/>
      <c r="E156" s="8"/>
      <c r="F156" s="8"/>
      <c r="G156" s="8"/>
      <c r="H156" s="8"/>
      <c r="I156" s="8"/>
      <c r="J156" s="8"/>
      <c r="K156" s="8"/>
    </row>
    <row r="157" spans="3:11" ht="17.25">
      <c r="C157" s="8"/>
      <c r="D157" s="8"/>
      <c r="E157" s="8"/>
      <c r="F157" s="8"/>
      <c r="G157" s="8"/>
      <c r="H157" s="8"/>
      <c r="I157" s="8"/>
      <c r="J157" s="8"/>
      <c r="K157" s="8"/>
    </row>
    <row r="158" spans="3:11" ht="17.25">
      <c r="C158" s="8"/>
      <c r="D158" s="8"/>
      <c r="E158" s="8"/>
      <c r="F158" s="8"/>
      <c r="G158" s="8"/>
      <c r="H158" s="8"/>
      <c r="I158" s="8"/>
      <c r="J158" s="8"/>
      <c r="K158" s="8"/>
    </row>
  </sheetData>
  <sheetProtection password="F6D8" sheet="1"/>
  <mergeCells count="96">
    <mergeCell ref="B121:F121"/>
    <mergeCell ref="J121:K121"/>
    <mergeCell ref="E140:K140"/>
    <mergeCell ref="E141:K141"/>
    <mergeCell ref="B132:F132"/>
    <mergeCell ref="J132:K132"/>
    <mergeCell ref="C134:K134"/>
    <mergeCell ref="E137:K137"/>
    <mergeCell ref="E138:K138"/>
    <mergeCell ref="E139:K139"/>
    <mergeCell ref="I110:K110"/>
    <mergeCell ref="E115:K115"/>
    <mergeCell ref="E129:K129"/>
    <mergeCell ref="E130:K130"/>
    <mergeCell ref="C123:K123"/>
    <mergeCell ref="E126:K126"/>
    <mergeCell ref="E127:K127"/>
    <mergeCell ref="E128:K128"/>
    <mergeCell ref="E118:K118"/>
    <mergeCell ref="E119:K119"/>
    <mergeCell ref="E116:K116"/>
    <mergeCell ref="E117:K117"/>
    <mergeCell ref="C99:K99"/>
    <mergeCell ref="E102:K102"/>
    <mergeCell ref="E103:K103"/>
    <mergeCell ref="E104:K104"/>
    <mergeCell ref="E105:K105"/>
    <mergeCell ref="E106:K106"/>
    <mergeCell ref="B110:F110"/>
    <mergeCell ref="C112:K112"/>
    <mergeCell ref="E91:K91"/>
    <mergeCell ref="E92:K92"/>
    <mergeCell ref="E93:K93"/>
    <mergeCell ref="E94:K94"/>
    <mergeCell ref="E95:K95"/>
    <mergeCell ref="B97:F97"/>
    <mergeCell ref="J97:K97"/>
    <mergeCell ref="E69:K69"/>
    <mergeCell ref="B73:F73"/>
    <mergeCell ref="E82:K82"/>
    <mergeCell ref="B86:F86"/>
    <mergeCell ref="J86:K86"/>
    <mergeCell ref="C88:K88"/>
    <mergeCell ref="E81:K81"/>
    <mergeCell ref="E56:K56"/>
    <mergeCell ref="E57:K57"/>
    <mergeCell ref="E58:K58"/>
    <mergeCell ref="B60:F60"/>
    <mergeCell ref="J60:K60"/>
    <mergeCell ref="E65:K65"/>
    <mergeCell ref="E66:K66"/>
    <mergeCell ref="E67:K67"/>
    <mergeCell ref="E68:K68"/>
    <mergeCell ref="E54:K54"/>
    <mergeCell ref="E55:K55"/>
    <mergeCell ref="E34:K34"/>
    <mergeCell ref="B38:F38"/>
    <mergeCell ref="J38:K38"/>
    <mergeCell ref="E46:K46"/>
    <mergeCell ref="E47:K47"/>
    <mergeCell ref="B49:F49"/>
    <mergeCell ref="J49:K49"/>
    <mergeCell ref="C51:K51"/>
    <mergeCell ref="E23:K23"/>
    <mergeCell ref="C27:K27"/>
    <mergeCell ref="B25:F25"/>
    <mergeCell ref="J25:K25"/>
    <mergeCell ref="E12:K12"/>
    <mergeCell ref="E22:K22"/>
    <mergeCell ref="J3:K3"/>
    <mergeCell ref="J14:K14"/>
    <mergeCell ref="C16:K16"/>
    <mergeCell ref="E19:K19"/>
    <mergeCell ref="E20:K20"/>
    <mergeCell ref="E21:K21"/>
    <mergeCell ref="B3:F3"/>
    <mergeCell ref="B14:F14"/>
    <mergeCell ref="E80:K80"/>
    <mergeCell ref="J73:K73"/>
    <mergeCell ref="C75:K75"/>
    <mergeCell ref="E78:K78"/>
    <mergeCell ref="E79:K79"/>
    <mergeCell ref="C5:K5"/>
    <mergeCell ref="E8:K8"/>
    <mergeCell ref="E9:K9"/>
    <mergeCell ref="E10:K10"/>
    <mergeCell ref="E11:K11"/>
    <mergeCell ref="C62:K62"/>
    <mergeCell ref="C40:K40"/>
    <mergeCell ref="E30:K30"/>
    <mergeCell ref="E31:K31"/>
    <mergeCell ref="E32:K32"/>
    <mergeCell ref="E33:K33"/>
    <mergeCell ref="E43:K43"/>
    <mergeCell ref="E44:K44"/>
    <mergeCell ref="E45:K45"/>
  </mergeCells>
  <dataValidations count="3">
    <dataValidation type="list" allowBlank="1" showInputMessage="1" showErrorMessage="1" sqref="C7 C114 C90 C77 C64 C53 C18 C29">
      <formula1>"1,2,3,4,5"</formula1>
    </dataValidation>
    <dataValidation type="list" allowBlank="1" showInputMessage="1" showErrorMessage="1" sqref="C101 C136 C125">
      <formula1>"1,3,5"</formula1>
    </dataValidation>
    <dataValidation type="list" allowBlank="1" showInputMessage="1" showErrorMessage="1" sqref="C42">
      <formula1>"1,3,4,5"</formula1>
    </dataValidation>
  </dataValidations>
  <printOptions/>
  <pageMargins left="0.36" right="0.12" top="0.56" bottom="0.56" header="0.23" footer="0.27"/>
  <pageSetup horizontalDpi="600" verticalDpi="600" orientation="portrait" paperSize="9" scale="91" r:id="rId1"/>
  <headerFooter alignWithMargins="0">
    <oddHeader>&amp;C&amp;"ＭＳ Ｐゴシック,太字"&amp;12キャンパスFM セルフアセスメント&amp;R&amp;"ＭＳ Ｐゴシック,太字 斜体"&amp;12&amp;A</oddHeader>
    <oddFooter>&amp;R&amp;P/&amp;N</oddFooter>
  </headerFooter>
  <rowBreaks count="5" manualBreakCount="5">
    <brk id="24" max="10" man="1"/>
    <brk id="48" max="10" man="1"/>
    <brk id="70" max="10" man="1"/>
    <brk id="96" max="10" man="1"/>
    <brk id="119" max="10" man="1"/>
  </rowBreaks>
</worksheet>
</file>

<file path=xl/worksheets/sheet3.xml><?xml version="1.0" encoding="utf-8"?>
<worksheet xmlns="http://schemas.openxmlformats.org/spreadsheetml/2006/main" xmlns:r="http://schemas.openxmlformats.org/officeDocument/2006/relationships">
  <sheetPr>
    <tabColor indexed="47"/>
  </sheetPr>
  <dimension ref="A1:L304"/>
  <sheetViews>
    <sheetView view="pageBreakPreview" zoomScaleSheetLayoutView="100" workbookViewId="0" topLeftCell="A1">
      <selection activeCell="A1" sqref="A1"/>
    </sheetView>
  </sheetViews>
  <sheetFormatPr defaultColWidth="9.00390625" defaultRowHeight="13.5"/>
  <cols>
    <col min="1" max="1" width="4.125" style="7" customWidth="1"/>
    <col min="2" max="2" width="5.375" style="0" customWidth="1"/>
    <col min="3" max="3" width="8.50390625" style="0" customWidth="1"/>
    <col min="4" max="4" width="10.375" style="0" customWidth="1"/>
    <col min="12" max="12" width="8.125" style="0" customWidth="1"/>
  </cols>
  <sheetData>
    <row r="1" spans="1:11" ht="17.25">
      <c r="A1" s="1" t="s">
        <v>154</v>
      </c>
      <c r="B1" s="2"/>
      <c r="C1" s="2"/>
      <c r="D1" s="2"/>
      <c r="E1" s="2"/>
      <c r="F1" s="2"/>
      <c r="G1" s="2"/>
      <c r="H1" s="2"/>
      <c r="I1" s="2"/>
      <c r="J1" s="2"/>
      <c r="K1" s="2"/>
    </row>
    <row r="2" spans="1:11" ht="18" thickBot="1">
      <c r="A2" s="1"/>
      <c r="B2" s="2"/>
      <c r="C2" s="2"/>
      <c r="D2" s="2"/>
      <c r="E2" s="2"/>
      <c r="F2" s="2"/>
      <c r="G2" s="2"/>
      <c r="H2" s="2"/>
      <c r="I2" s="2"/>
      <c r="J2" s="2"/>
      <c r="K2" s="2"/>
    </row>
    <row r="3" spans="1:11" ht="18.75" thickBot="1" thickTop="1">
      <c r="A3" s="1"/>
      <c r="B3" s="248" t="s">
        <v>443</v>
      </c>
      <c r="C3" s="248"/>
      <c r="D3" s="248"/>
      <c r="E3" s="248"/>
      <c r="F3" s="248"/>
      <c r="G3" s="2"/>
      <c r="H3" s="2"/>
      <c r="I3" s="2"/>
      <c r="J3" s="270" t="s">
        <v>301</v>
      </c>
      <c r="K3" s="271"/>
    </row>
    <row r="4" spans="1:11" ht="18.75" thickBot="1" thickTop="1">
      <c r="A4" s="1"/>
      <c r="B4" s="2"/>
      <c r="C4" s="2"/>
      <c r="D4" s="2"/>
      <c r="E4" s="2"/>
      <c r="F4" s="2"/>
      <c r="G4" s="2"/>
      <c r="H4" s="2"/>
      <c r="I4" s="2"/>
      <c r="J4" s="2"/>
      <c r="K4" s="2"/>
    </row>
    <row r="5" spans="1:11" ht="57.75" customHeight="1" thickBot="1">
      <c r="A5" s="1"/>
      <c r="B5" s="288" t="s">
        <v>849</v>
      </c>
      <c r="C5" s="283"/>
      <c r="D5" s="283"/>
      <c r="E5" s="283"/>
      <c r="F5" s="283"/>
      <c r="G5" s="283"/>
      <c r="H5" s="283"/>
      <c r="I5" s="283"/>
      <c r="J5" s="283"/>
      <c r="K5" s="284"/>
    </row>
    <row r="6" spans="1:11" ht="18" thickBot="1">
      <c r="A6" s="1"/>
      <c r="B6" s="2"/>
      <c r="C6" s="3"/>
      <c r="D6" s="3"/>
      <c r="E6" s="3"/>
      <c r="F6" s="3"/>
      <c r="G6" s="3"/>
      <c r="H6" s="3"/>
      <c r="I6" s="3"/>
      <c r="J6" s="3"/>
      <c r="K6" s="2"/>
    </row>
    <row r="7" spans="1:11" ht="30" customHeight="1" thickBot="1" thickTop="1">
      <c r="A7" s="1"/>
      <c r="B7" s="2"/>
      <c r="C7" s="231">
        <v>1</v>
      </c>
      <c r="D7" s="2"/>
      <c r="E7" s="2"/>
      <c r="F7" s="2"/>
      <c r="G7" s="2"/>
      <c r="H7" s="2"/>
      <c r="I7" s="2"/>
      <c r="J7" s="2"/>
      <c r="K7" s="2"/>
    </row>
    <row r="8" spans="1:11" ht="30" customHeight="1" thickTop="1">
      <c r="A8" s="1"/>
      <c r="B8" s="2"/>
      <c r="C8" s="4" t="str">
        <f>IF($C$7=D8,"⇒","")</f>
        <v>⇒</v>
      </c>
      <c r="D8" s="62">
        <v>1</v>
      </c>
      <c r="E8" s="258" t="s">
        <v>592</v>
      </c>
      <c r="F8" s="259"/>
      <c r="G8" s="259"/>
      <c r="H8" s="259"/>
      <c r="I8" s="259"/>
      <c r="J8" s="259"/>
      <c r="K8" s="260"/>
    </row>
    <row r="9" spans="1:11" ht="30" customHeight="1">
      <c r="A9" s="1"/>
      <c r="B9" s="2"/>
      <c r="C9" s="4">
        <f>IF($C$7=D9,"⇒","")</f>
      </c>
      <c r="D9" s="63">
        <v>2</v>
      </c>
      <c r="E9" s="252" t="s">
        <v>593</v>
      </c>
      <c r="F9" s="253"/>
      <c r="G9" s="253"/>
      <c r="H9" s="253"/>
      <c r="I9" s="253"/>
      <c r="J9" s="253"/>
      <c r="K9" s="254"/>
    </row>
    <row r="10" spans="1:11" ht="30" customHeight="1">
      <c r="A10" s="1"/>
      <c r="B10" s="2"/>
      <c r="C10" s="4">
        <f>IF($C$7=D10,"⇒","")</f>
      </c>
      <c r="D10" s="63">
        <v>3</v>
      </c>
      <c r="E10" s="252" t="s">
        <v>839</v>
      </c>
      <c r="F10" s="253"/>
      <c r="G10" s="253"/>
      <c r="H10" s="253"/>
      <c r="I10" s="253"/>
      <c r="J10" s="253"/>
      <c r="K10" s="254"/>
    </row>
    <row r="11" spans="1:11" ht="30" customHeight="1">
      <c r="A11" s="1"/>
      <c r="B11" s="2"/>
      <c r="C11" s="4">
        <f>IF($C$7=D11,"⇒","")</f>
      </c>
      <c r="D11" s="63">
        <v>4</v>
      </c>
      <c r="E11" s="252" t="s">
        <v>840</v>
      </c>
      <c r="F11" s="253"/>
      <c r="G11" s="253"/>
      <c r="H11" s="253"/>
      <c r="I11" s="253"/>
      <c r="J11" s="253"/>
      <c r="K11" s="254"/>
    </row>
    <row r="12" spans="1:11" ht="30" customHeight="1" thickBot="1">
      <c r="A12" s="1"/>
      <c r="B12" s="2"/>
      <c r="C12" s="4">
        <f>IF($C$7=D12,"⇒","")</f>
      </c>
      <c r="D12" s="64">
        <v>5</v>
      </c>
      <c r="E12" s="272" t="s">
        <v>841</v>
      </c>
      <c r="F12" s="273"/>
      <c r="G12" s="273"/>
      <c r="H12" s="273"/>
      <c r="I12" s="273"/>
      <c r="J12" s="273"/>
      <c r="K12" s="274"/>
    </row>
    <row r="13" spans="1:11" ht="18" thickBot="1">
      <c r="A13" s="1"/>
      <c r="B13" s="2"/>
      <c r="C13" s="2"/>
      <c r="D13" s="2"/>
      <c r="E13" s="2"/>
      <c r="F13" s="2"/>
      <c r="G13" s="2"/>
      <c r="H13" s="2"/>
      <c r="I13" s="2"/>
      <c r="J13" s="2"/>
      <c r="K13" s="2"/>
    </row>
    <row r="14" spans="1:11" ht="17.25" customHeight="1" thickBot="1" thickTop="1">
      <c r="A14" s="1"/>
      <c r="B14" s="287" t="s">
        <v>155</v>
      </c>
      <c r="C14" s="287"/>
      <c r="D14" s="287"/>
      <c r="E14" s="287"/>
      <c r="F14" s="287"/>
      <c r="G14" s="2"/>
      <c r="H14" s="2"/>
      <c r="I14" s="2"/>
      <c r="J14" s="270" t="s">
        <v>301</v>
      </c>
      <c r="K14" s="271"/>
    </row>
    <row r="15" spans="1:11" ht="18.75" thickBot="1" thickTop="1">
      <c r="A15" s="1"/>
      <c r="B15" s="2"/>
      <c r="C15" s="2"/>
      <c r="D15" s="2"/>
      <c r="E15" s="2"/>
      <c r="F15" s="2"/>
      <c r="G15" s="2"/>
      <c r="H15" s="2"/>
      <c r="I15" s="2"/>
      <c r="J15" s="2"/>
      <c r="K15" s="2"/>
    </row>
    <row r="16" spans="1:11" ht="91.5" customHeight="1" thickBot="1">
      <c r="A16" s="1"/>
      <c r="B16" s="275" t="s">
        <v>816</v>
      </c>
      <c r="C16" s="285"/>
      <c r="D16" s="285"/>
      <c r="E16" s="285"/>
      <c r="F16" s="285"/>
      <c r="G16" s="285"/>
      <c r="H16" s="285"/>
      <c r="I16" s="285"/>
      <c r="J16" s="285"/>
      <c r="K16" s="286"/>
    </row>
    <row r="17" spans="1:11" ht="18" thickBot="1">
      <c r="A17" s="1"/>
      <c r="B17" s="2"/>
      <c r="C17" s="2"/>
      <c r="D17" s="2"/>
      <c r="E17" s="2"/>
      <c r="F17" s="2"/>
      <c r="G17" s="2"/>
      <c r="H17" s="2"/>
      <c r="I17" s="2"/>
      <c r="J17" s="2"/>
      <c r="K17" s="2"/>
    </row>
    <row r="18" spans="1:11" ht="30" customHeight="1" thickBot="1" thickTop="1">
      <c r="A18" s="1"/>
      <c r="B18" s="2"/>
      <c r="C18" s="231">
        <v>1</v>
      </c>
      <c r="D18" s="2"/>
      <c r="E18" s="2"/>
      <c r="F18" s="2"/>
      <c r="G18" s="2"/>
      <c r="H18" s="2"/>
      <c r="I18" s="2"/>
      <c r="J18" s="2"/>
      <c r="K18" s="2"/>
    </row>
    <row r="19" spans="2:11" ht="30" customHeight="1" thickTop="1">
      <c r="B19" s="8"/>
      <c r="C19" s="4" t="str">
        <f>IF(C$18=D19,"⇒","")</f>
        <v>⇒</v>
      </c>
      <c r="D19" s="62">
        <v>1</v>
      </c>
      <c r="E19" s="258" t="s">
        <v>594</v>
      </c>
      <c r="F19" s="259"/>
      <c r="G19" s="259"/>
      <c r="H19" s="259"/>
      <c r="I19" s="259"/>
      <c r="J19" s="259"/>
      <c r="K19" s="260"/>
    </row>
    <row r="20" spans="2:11" ht="30" customHeight="1">
      <c r="B20" s="8"/>
      <c r="C20" s="4">
        <f>IF(C$18=D20,"⇒","")</f>
      </c>
      <c r="D20" s="63">
        <v>2</v>
      </c>
      <c r="E20" s="252" t="s">
        <v>595</v>
      </c>
      <c r="F20" s="253"/>
      <c r="G20" s="253"/>
      <c r="H20" s="253"/>
      <c r="I20" s="253"/>
      <c r="J20" s="253"/>
      <c r="K20" s="254"/>
    </row>
    <row r="21" spans="2:11" ht="30" customHeight="1">
      <c r="B21" s="8"/>
      <c r="C21" s="4">
        <f>IF(C$18=D21,"⇒","")</f>
      </c>
      <c r="D21" s="63">
        <v>3</v>
      </c>
      <c r="E21" s="252" t="s">
        <v>596</v>
      </c>
      <c r="F21" s="253"/>
      <c r="G21" s="253"/>
      <c r="H21" s="253"/>
      <c r="I21" s="253"/>
      <c r="J21" s="253"/>
      <c r="K21" s="254"/>
    </row>
    <row r="22" spans="2:11" ht="30" customHeight="1">
      <c r="B22" s="8"/>
      <c r="C22" s="4">
        <f>IF(C$18=D22,"⇒","")</f>
      </c>
      <c r="D22" s="63">
        <v>4</v>
      </c>
      <c r="E22" s="261" t="s">
        <v>597</v>
      </c>
      <c r="F22" s="262"/>
      <c r="G22" s="262"/>
      <c r="H22" s="262"/>
      <c r="I22" s="262"/>
      <c r="J22" s="262"/>
      <c r="K22" s="263"/>
    </row>
    <row r="23" spans="2:11" ht="30" customHeight="1" thickBot="1">
      <c r="B23" s="8"/>
      <c r="C23" s="4">
        <f>IF(C$18=D23,"⇒","")</f>
      </c>
      <c r="D23" s="64">
        <v>5</v>
      </c>
      <c r="E23" s="272" t="s">
        <v>598</v>
      </c>
      <c r="F23" s="273"/>
      <c r="G23" s="273"/>
      <c r="H23" s="273"/>
      <c r="I23" s="273"/>
      <c r="J23" s="273"/>
      <c r="K23" s="274"/>
    </row>
    <row r="24" spans="2:11" ht="18" thickBot="1">
      <c r="B24" s="8"/>
      <c r="C24" s="8"/>
      <c r="D24" s="8"/>
      <c r="E24" s="8"/>
      <c r="F24" s="8"/>
      <c r="G24" s="8"/>
      <c r="H24" s="8"/>
      <c r="I24" s="8"/>
      <c r="J24" s="8"/>
      <c r="K24" s="8"/>
    </row>
    <row r="25" spans="2:11" ht="18.75" customHeight="1" thickBot="1" thickTop="1">
      <c r="B25" s="249" t="s">
        <v>156</v>
      </c>
      <c r="C25" s="249"/>
      <c r="D25" s="249"/>
      <c r="E25" s="249"/>
      <c r="F25" s="249"/>
      <c r="G25" s="2"/>
      <c r="H25" s="2"/>
      <c r="I25" s="2"/>
      <c r="J25" s="270" t="s">
        <v>301</v>
      </c>
      <c r="K25" s="271"/>
    </row>
    <row r="26" spans="2:11" ht="18.75" thickBot="1" thickTop="1">
      <c r="B26" s="2"/>
      <c r="C26" s="2"/>
      <c r="D26" s="2"/>
      <c r="E26" s="2"/>
      <c r="F26" s="2"/>
      <c r="G26" s="2"/>
      <c r="H26" s="2"/>
      <c r="I26" s="2"/>
      <c r="J26" s="2"/>
      <c r="K26" s="2"/>
    </row>
    <row r="27" spans="2:11" ht="59.25" customHeight="1" thickBot="1">
      <c r="B27" s="255" t="s">
        <v>600</v>
      </c>
      <c r="C27" s="283"/>
      <c r="D27" s="283"/>
      <c r="E27" s="283"/>
      <c r="F27" s="283"/>
      <c r="G27" s="283"/>
      <c r="H27" s="283"/>
      <c r="I27" s="283"/>
      <c r="J27" s="283"/>
      <c r="K27" s="284"/>
    </row>
    <row r="28" spans="2:11" ht="18" thickBot="1">
      <c r="B28" s="2"/>
      <c r="C28" s="2"/>
      <c r="D28" s="2"/>
      <c r="E28" s="2"/>
      <c r="F28" s="2"/>
      <c r="G28" s="2"/>
      <c r="H28" s="2"/>
      <c r="I28" s="2"/>
      <c r="J28" s="2"/>
      <c r="K28" s="2"/>
    </row>
    <row r="29" spans="2:11" ht="30" customHeight="1" thickBot="1" thickTop="1">
      <c r="B29" s="2"/>
      <c r="C29" s="231">
        <v>1</v>
      </c>
      <c r="D29" s="2"/>
      <c r="E29" s="2"/>
      <c r="F29" s="2"/>
      <c r="G29" s="2"/>
      <c r="H29" s="2"/>
      <c r="I29" s="2"/>
      <c r="J29" s="2"/>
      <c r="K29" s="2"/>
    </row>
    <row r="30" spans="2:11" ht="30" customHeight="1" thickTop="1">
      <c r="B30" s="8"/>
      <c r="C30" s="4" t="str">
        <f>IF(C$29=D30,"⇒","")</f>
        <v>⇒</v>
      </c>
      <c r="D30" s="62">
        <v>1</v>
      </c>
      <c r="E30" s="258" t="s">
        <v>599</v>
      </c>
      <c r="F30" s="259"/>
      <c r="G30" s="259"/>
      <c r="H30" s="259"/>
      <c r="I30" s="259"/>
      <c r="J30" s="259"/>
      <c r="K30" s="260"/>
    </row>
    <row r="31" spans="2:11" ht="30" customHeight="1">
      <c r="B31" s="8"/>
      <c r="C31" s="4">
        <f>IF(C$29=D31,"⇒","")</f>
      </c>
      <c r="D31" s="6">
        <v>2</v>
      </c>
      <c r="E31" s="279"/>
      <c r="F31" s="265"/>
      <c r="G31" s="265"/>
      <c r="H31" s="265"/>
      <c r="I31" s="265"/>
      <c r="J31" s="265"/>
      <c r="K31" s="266"/>
    </row>
    <row r="32" spans="2:11" ht="30" customHeight="1">
      <c r="B32" s="8"/>
      <c r="C32" s="4">
        <f>IF(C$29=D32,"⇒","")</f>
      </c>
      <c r="D32" s="63">
        <v>3</v>
      </c>
      <c r="E32" s="252" t="s">
        <v>601</v>
      </c>
      <c r="F32" s="253"/>
      <c r="G32" s="253"/>
      <c r="H32" s="253"/>
      <c r="I32" s="253"/>
      <c r="J32" s="253"/>
      <c r="K32" s="254"/>
    </row>
    <row r="33" spans="2:11" ht="30" customHeight="1">
      <c r="B33" s="8"/>
      <c r="C33" s="4">
        <f>IF(C$29=D33,"⇒","")</f>
      </c>
      <c r="D33" s="6">
        <v>4</v>
      </c>
      <c r="E33" s="279"/>
      <c r="F33" s="265"/>
      <c r="G33" s="265"/>
      <c r="H33" s="265"/>
      <c r="I33" s="265"/>
      <c r="J33" s="265"/>
      <c r="K33" s="266"/>
    </row>
    <row r="34" spans="2:11" ht="30" customHeight="1" thickBot="1">
      <c r="B34" s="8"/>
      <c r="C34" s="4">
        <f>IF(C$29=D34,"⇒","")</f>
      </c>
      <c r="D34" s="64">
        <v>5</v>
      </c>
      <c r="E34" s="272" t="s">
        <v>602</v>
      </c>
      <c r="F34" s="273"/>
      <c r="G34" s="273"/>
      <c r="H34" s="273"/>
      <c r="I34" s="273"/>
      <c r="J34" s="273"/>
      <c r="K34" s="274"/>
    </row>
    <row r="35" spans="2:11" ht="18" thickBot="1">
      <c r="B35" s="8"/>
      <c r="C35" s="8"/>
      <c r="D35" s="8"/>
      <c r="E35" s="8"/>
      <c r="F35" s="8"/>
      <c r="G35" s="8"/>
      <c r="H35" s="8"/>
      <c r="I35" s="8"/>
      <c r="J35" s="8"/>
      <c r="K35" s="8"/>
    </row>
    <row r="36" spans="2:11" ht="18.75" thickBot="1" thickTop="1">
      <c r="B36" s="249" t="s">
        <v>517</v>
      </c>
      <c r="C36" s="249"/>
      <c r="D36" s="249"/>
      <c r="E36" s="249"/>
      <c r="F36" s="249"/>
      <c r="G36" s="2"/>
      <c r="H36" s="2"/>
      <c r="I36" s="2"/>
      <c r="J36" s="270" t="s">
        <v>301</v>
      </c>
      <c r="K36" s="271"/>
    </row>
    <row r="37" spans="2:11" ht="18.75" thickBot="1" thickTop="1">
      <c r="B37" s="2"/>
      <c r="C37" s="2"/>
      <c r="D37" s="2"/>
      <c r="E37" s="2"/>
      <c r="F37" s="2"/>
      <c r="G37" s="2"/>
      <c r="H37" s="2"/>
      <c r="I37" s="2"/>
      <c r="J37" s="2"/>
      <c r="K37" s="2"/>
    </row>
    <row r="38" spans="2:11" ht="73.5" customHeight="1" thickBot="1">
      <c r="B38" s="255" t="s">
        <v>756</v>
      </c>
      <c r="C38" s="283"/>
      <c r="D38" s="283"/>
      <c r="E38" s="283"/>
      <c r="F38" s="283"/>
      <c r="G38" s="283"/>
      <c r="H38" s="283"/>
      <c r="I38" s="283"/>
      <c r="J38" s="283"/>
      <c r="K38" s="284"/>
    </row>
    <row r="39" spans="2:11" ht="18" thickBot="1">
      <c r="B39" s="2"/>
      <c r="C39" s="2"/>
      <c r="D39" s="2"/>
      <c r="E39" s="2"/>
      <c r="F39" s="2"/>
      <c r="G39" s="2"/>
      <c r="H39" s="2"/>
      <c r="I39" s="2"/>
      <c r="J39" s="2"/>
      <c r="K39" s="2"/>
    </row>
    <row r="40" spans="2:11" ht="30" customHeight="1" thickBot="1" thickTop="1">
      <c r="B40" s="2"/>
      <c r="C40" s="231">
        <v>1</v>
      </c>
      <c r="D40" s="2"/>
      <c r="E40" s="2"/>
      <c r="F40" s="2"/>
      <c r="G40" s="2"/>
      <c r="H40" s="2"/>
      <c r="I40" s="2"/>
      <c r="J40" s="2"/>
      <c r="K40" s="2"/>
    </row>
    <row r="41" spans="2:11" ht="30" customHeight="1" thickTop="1">
      <c r="B41" s="8"/>
      <c r="C41" s="4" t="str">
        <f>IF(C$40=D41,"⇒","")</f>
        <v>⇒</v>
      </c>
      <c r="D41" s="62">
        <v>1</v>
      </c>
      <c r="E41" s="258" t="s">
        <v>757</v>
      </c>
      <c r="F41" s="259"/>
      <c r="G41" s="259"/>
      <c r="H41" s="259"/>
      <c r="I41" s="259"/>
      <c r="J41" s="259"/>
      <c r="K41" s="260"/>
    </row>
    <row r="42" spans="2:11" ht="30" customHeight="1">
      <c r="B42" s="8"/>
      <c r="C42" s="4">
        <f>IF(C$40=D42,"⇒","")</f>
      </c>
      <c r="D42" s="6">
        <v>2</v>
      </c>
      <c r="E42" s="279"/>
      <c r="F42" s="265"/>
      <c r="G42" s="265"/>
      <c r="H42" s="265"/>
      <c r="I42" s="265"/>
      <c r="J42" s="265"/>
      <c r="K42" s="266"/>
    </row>
    <row r="43" spans="2:11" ht="30" customHeight="1">
      <c r="B43" s="8"/>
      <c r="C43" s="4">
        <f>IF(C$40=D43,"⇒","")</f>
      </c>
      <c r="D43" s="63">
        <v>3</v>
      </c>
      <c r="E43" s="252" t="s">
        <v>758</v>
      </c>
      <c r="F43" s="253"/>
      <c r="G43" s="253"/>
      <c r="H43" s="253"/>
      <c r="I43" s="253"/>
      <c r="J43" s="253"/>
      <c r="K43" s="254"/>
    </row>
    <row r="44" spans="2:11" ht="30" customHeight="1">
      <c r="B44" s="8"/>
      <c r="C44" s="4">
        <f>IF(C$40=D44,"⇒","")</f>
      </c>
      <c r="D44" s="6">
        <v>4</v>
      </c>
      <c r="E44" s="279"/>
      <c r="F44" s="265"/>
      <c r="G44" s="265"/>
      <c r="H44" s="265"/>
      <c r="I44" s="265"/>
      <c r="J44" s="265"/>
      <c r="K44" s="266"/>
    </row>
    <row r="45" spans="2:11" ht="30" customHeight="1" thickBot="1">
      <c r="B45" s="8"/>
      <c r="C45" s="4">
        <f>IF(C$40=D45,"⇒","")</f>
      </c>
      <c r="D45" s="64">
        <v>5</v>
      </c>
      <c r="E45" s="272" t="s">
        <v>817</v>
      </c>
      <c r="F45" s="273"/>
      <c r="G45" s="273"/>
      <c r="H45" s="273"/>
      <c r="I45" s="273"/>
      <c r="J45" s="273"/>
      <c r="K45" s="274"/>
    </row>
    <row r="46" spans="2:11" ht="18" thickBot="1">
      <c r="B46" s="8"/>
      <c r="C46" s="8"/>
      <c r="D46" s="8"/>
      <c r="E46" s="8"/>
      <c r="F46" s="8"/>
      <c r="G46" s="8"/>
      <c r="H46" s="8"/>
      <c r="I46" s="8"/>
      <c r="J46" s="8"/>
      <c r="K46" s="8"/>
    </row>
    <row r="47" spans="2:11" ht="18.75" thickBot="1" thickTop="1">
      <c r="B47" s="249" t="s">
        <v>518</v>
      </c>
      <c r="C47" s="249"/>
      <c r="D47" s="249"/>
      <c r="E47" s="249"/>
      <c r="F47" s="249"/>
      <c r="G47" s="2"/>
      <c r="H47" s="2"/>
      <c r="I47" s="2"/>
      <c r="J47" s="270" t="s">
        <v>301</v>
      </c>
      <c r="K47" s="271"/>
    </row>
    <row r="48" spans="2:11" ht="18.75" thickBot="1" thickTop="1">
      <c r="B48" s="2"/>
      <c r="C48" s="2"/>
      <c r="D48" s="2"/>
      <c r="E48" s="2"/>
      <c r="F48" s="2"/>
      <c r="G48" s="2"/>
      <c r="H48" s="2"/>
      <c r="I48" s="2"/>
      <c r="J48" s="2"/>
      <c r="K48" s="2"/>
    </row>
    <row r="49" spans="2:11" ht="55.5" customHeight="1" thickBot="1">
      <c r="B49" s="255" t="s">
        <v>312</v>
      </c>
      <c r="C49" s="283"/>
      <c r="D49" s="283"/>
      <c r="E49" s="283"/>
      <c r="F49" s="283"/>
      <c r="G49" s="283"/>
      <c r="H49" s="283"/>
      <c r="I49" s="283"/>
      <c r="J49" s="283"/>
      <c r="K49" s="284"/>
    </row>
    <row r="50" spans="2:11" ht="18" thickBot="1">
      <c r="B50" s="2"/>
      <c r="C50" s="2"/>
      <c r="D50" s="2"/>
      <c r="E50" s="2"/>
      <c r="F50" s="2"/>
      <c r="G50" s="2"/>
      <c r="H50" s="2"/>
      <c r="I50" s="2"/>
      <c r="J50" s="2"/>
      <c r="K50" s="2"/>
    </row>
    <row r="51" spans="2:11" ht="30" customHeight="1" thickBot="1" thickTop="1">
      <c r="B51" s="2"/>
      <c r="C51" s="231">
        <v>1</v>
      </c>
      <c r="D51" s="2"/>
      <c r="E51" s="2"/>
      <c r="F51" s="2"/>
      <c r="G51" s="2"/>
      <c r="H51" s="2"/>
      <c r="I51" s="2"/>
      <c r="J51" s="2"/>
      <c r="K51" s="2"/>
    </row>
    <row r="52" spans="2:11" ht="30" customHeight="1" thickTop="1">
      <c r="B52" s="8"/>
      <c r="C52" s="4" t="str">
        <f>IF(C$51=D52,"⇒","")</f>
        <v>⇒</v>
      </c>
      <c r="D52" s="62">
        <v>1</v>
      </c>
      <c r="E52" s="258" t="s">
        <v>544</v>
      </c>
      <c r="F52" s="259"/>
      <c r="G52" s="259"/>
      <c r="H52" s="259"/>
      <c r="I52" s="259"/>
      <c r="J52" s="259"/>
      <c r="K52" s="260"/>
    </row>
    <row r="53" spans="2:11" ht="30" customHeight="1">
      <c r="B53" s="8"/>
      <c r="C53" s="4">
        <f>IF(C$51=D53,"⇒","")</f>
      </c>
      <c r="D53" s="6">
        <v>2</v>
      </c>
      <c r="E53" s="279"/>
      <c r="F53" s="265"/>
      <c r="G53" s="265"/>
      <c r="H53" s="265"/>
      <c r="I53" s="265"/>
      <c r="J53" s="265"/>
      <c r="K53" s="266"/>
    </row>
    <row r="54" spans="2:11" ht="30" customHeight="1">
      <c r="B54" s="8"/>
      <c r="C54" s="4">
        <f>IF(C$51=D54,"⇒","")</f>
      </c>
      <c r="D54" s="63">
        <v>3</v>
      </c>
      <c r="E54" s="252" t="s">
        <v>759</v>
      </c>
      <c r="F54" s="253"/>
      <c r="G54" s="253"/>
      <c r="H54" s="253"/>
      <c r="I54" s="253"/>
      <c r="J54" s="253"/>
      <c r="K54" s="254"/>
    </row>
    <row r="55" spans="2:11" ht="30" customHeight="1">
      <c r="B55" s="8"/>
      <c r="C55" s="4">
        <f>IF(C$51=D55,"⇒","")</f>
      </c>
      <c r="D55" s="6">
        <v>4</v>
      </c>
      <c r="E55" s="279"/>
      <c r="F55" s="265"/>
      <c r="G55" s="265"/>
      <c r="H55" s="265"/>
      <c r="I55" s="265"/>
      <c r="J55" s="265"/>
      <c r="K55" s="266"/>
    </row>
    <row r="56" spans="2:11" ht="30" customHeight="1" thickBot="1">
      <c r="B56" s="8"/>
      <c r="C56" s="4">
        <f>IF(C$51=D56,"⇒","")</f>
      </c>
      <c r="D56" s="64">
        <v>5</v>
      </c>
      <c r="E56" s="272" t="s">
        <v>760</v>
      </c>
      <c r="F56" s="273"/>
      <c r="G56" s="273"/>
      <c r="H56" s="273"/>
      <c r="I56" s="273"/>
      <c r="J56" s="273"/>
      <c r="K56" s="274"/>
    </row>
    <row r="57" spans="2:11" ht="18" thickBot="1">
      <c r="B57" s="8"/>
      <c r="C57" s="8"/>
      <c r="D57" s="8"/>
      <c r="E57" s="8"/>
      <c r="F57" s="8"/>
      <c r="G57" s="8"/>
      <c r="H57" s="8"/>
      <c r="I57" s="8"/>
      <c r="J57" s="8"/>
      <c r="K57" s="8"/>
    </row>
    <row r="58" spans="2:11" ht="54.75" customHeight="1" thickBot="1">
      <c r="B58" s="255" t="s">
        <v>313</v>
      </c>
      <c r="C58" s="283"/>
      <c r="D58" s="283"/>
      <c r="E58" s="283"/>
      <c r="F58" s="283"/>
      <c r="G58" s="283"/>
      <c r="H58" s="283"/>
      <c r="I58" s="283"/>
      <c r="J58" s="283"/>
      <c r="K58" s="284"/>
    </row>
    <row r="59" spans="2:11" ht="18" thickBot="1">
      <c r="B59" s="2"/>
      <c r="C59" s="2"/>
      <c r="D59" s="2"/>
      <c r="E59" s="2"/>
      <c r="F59" s="2"/>
      <c r="G59" s="2"/>
      <c r="H59" s="2"/>
      <c r="I59" s="2"/>
      <c r="J59" s="2"/>
      <c r="K59" s="2"/>
    </row>
    <row r="60" spans="2:11" ht="30" customHeight="1" thickBot="1" thickTop="1">
      <c r="B60" s="2"/>
      <c r="C60" s="231">
        <v>1</v>
      </c>
      <c r="D60" s="2"/>
      <c r="E60" s="2"/>
      <c r="F60" s="2"/>
      <c r="G60" s="2"/>
      <c r="H60" s="2"/>
      <c r="I60" s="2"/>
      <c r="J60" s="2"/>
      <c r="K60" s="2"/>
    </row>
    <row r="61" spans="2:11" ht="30" customHeight="1" thickTop="1">
      <c r="B61" s="8"/>
      <c r="C61" s="4" t="str">
        <f>IF(C$60=D61,"⇒","")</f>
        <v>⇒</v>
      </c>
      <c r="D61" s="62">
        <v>1</v>
      </c>
      <c r="E61" s="258" t="s">
        <v>544</v>
      </c>
      <c r="F61" s="259"/>
      <c r="G61" s="259"/>
      <c r="H61" s="259"/>
      <c r="I61" s="259"/>
      <c r="J61" s="259"/>
      <c r="K61" s="260"/>
    </row>
    <row r="62" spans="2:11" ht="30" customHeight="1">
      <c r="B62" s="8"/>
      <c r="C62" s="4">
        <f>IF(C$60=D62,"⇒","")</f>
      </c>
      <c r="D62" s="6">
        <v>2</v>
      </c>
      <c r="E62" s="279"/>
      <c r="F62" s="265"/>
      <c r="G62" s="265"/>
      <c r="H62" s="265"/>
      <c r="I62" s="265"/>
      <c r="J62" s="265"/>
      <c r="K62" s="266"/>
    </row>
    <row r="63" spans="2:11" ht="30" customHeight="1">
      <c r="B63" s="8"/>
      <c r="C63" s="4">
        <f>IF(C$60=D63,"⇒","")</f>
      </c>
      <c r="D63" s="63">
        <v>3</v>
      </c>
      <c r="E63" s="252" t="s">
        <v>761</v>
      </c>
      <c r="F63" s="253"/>
      <c r="G63" s="253"/>
      <c r="H63" s="253"/>
      <c r="I63" s="253"/>
      <c r="J63" s="253"/>
      <c r="K63" s="254"/>
    </row>
    <row r="64" spans="2:11" ht="30" customHeight="1">
      <c r="B64" s="8"/>
      <c r="C64" s="4">
        <f>IF(C$60=D64,"⇒","")</f>
      </c>
      <c r="D64" s="6">
        <v>4</v>
      </c>
      <c r="E64" s="279"/>
      <c r="F64" s="265"/>
      <c r="G64" s="265"/>
      <c r="H64" s="265"/>
      <c r="I64" s="265"/>
      <c r="J64" s="265"/>
      <c r="K64" s="266"/>
    </row>
    <row r="65" spans="2:11" ht="30" customHeight="1" thickBot="1">
      <c r="B65" s="8"/>
      <c r="C65" s="4">
        <f>IF(C$60=D65,"⇒","")</f>
      </c>
      <c r="D65" s="64">
        <v>5</v>
      </c>
      <c r="E65" s="272" t="s">
        <v>762</v>
      </c>
      <c r="F65" s="273"/>
      <c r="G65" s="273"/>
      <c r="H65" s="273"/>
      <c r="I65" s="273"/>
      <c r="J65" s="273"/>
      <c r="K65" s="274"/>
    </row>
    <row r="66" spans="2:11" ht="18" thickBot="1">
      <c r="B66" s="8"/>
      <c r="C66" s="8"/>
      <c r="D66" s="8"/>
      <c r="E66" s="8"/>
      <c r="F66" s="8"/>
      <c r="G66" s="8"/>
      <c r="H66" s="8"/>
      <c r="I66" s="8"/>
      <c r="J66" s="8"/>
      <c r="K66" s="8"/>
    </row>
    <row r="67" spans="2:11" ht="55.5" customHeight="1" thickBot="1">
      <c r="B67" s="255" t="s">
        <v>314</v>
      </c>
      <c r="C67" s="283"/>
      <c r="D67" s="283"/>
      <c r="E67" s="283"/>
      <c r="F67" s="283"/>
      <c r="G67" s="283"/>
      <c r="H67" s="283"/>
      <c r="I67" s="283"/>
      <c r="J67" s="283"/>
      <c r="K67" s="284"/>
    </row>
    <row r="68" spans="2:11" ht="18" thickBot="1">
      <c r="B68" s="2"/>
      <c r="C68" s="2"/>
      <c r="D68" s="2"/>
      <c r="E68" s="2"/>
      <c r="F68" s="2"/>
      <c r="G68" s="2"/>
      <c r="H68" s="2"/>
      <c r="I68" s="2"/>
      <c r="J68" s="2"/>
      <c r="K68" s="2"/>
    </row>
    <row r="69" spans="2:11" ht="30" customHeight="1" thickBot="1" thickTop="1">
      <c r="B69" s="2"/>
      <c r="C69" s="231">
        <v>1</v>
      </c>
      <c r="D69" s="2"/>
      <c r="E69" s="2"/>
      <c r="F69" s="2"/>
      <c r="G69" s="2"/>
      <c r="H69" s="2"/>
      <c r="I69" s="2"/>
      <c r="J69" s="2"/>
      <c r="K69" s="2"/>
    </row>
    <row r="70" spans="2:11" ht="30" customHeight="1" thickTop="1">
      <c r="B70" s="8"/>
      <c r="C70" s="4" t="str">
        <f>IF(C$69=D70,"⇒","")</f>
        <v>⇒</v>
      </c>
      <c r="D70" s="62">
        <v>1</v>
      </c>
      <c r="E70" s="258" t="s">
        <v>544</v>
      </c>
      <c r="F70" s="259"/>
      <c r="G70" s="259"/>
      <c r="H70" s="259"/>
      <c r="I70" s="259"/>
      <c r="J70" s="259"/>
      <c r="K70" s="260"/>
    </row>
    <row r="71" spans="2:11" ht="30" customHeight="1">
      <c r="B71" s="8"/>
      <c r="C71" s="4">
        <f>IF(C$69=D71,"⇒","")</f>
      </c>
      <c r="D71" s="6">
        <v>2</v>
      </c>
      <c r="E71" s="279"/>
      <c r="F71" s="265"/>
      <c r="G71" s="265"/>
      <c r="H71" s="265"/>
      <c r="I71" s="265"/>
      <c r="J71" s="265"/>
      <c r="K71" s="266"/>
    </row>
    <row r="72" spans="2:11" ht="30" customHeight="1">
      <c r="B72" s="8"/>
      <c r="C72" s="4">
        <f>IF(C$69=D72,"⇒","")</f>
      </c>
      <c r="D72" s="63">
        <v>3</v>
      </c>
      <c r="E72" s="252" t="s">
        <v>763</v>
      </c>
      <c r="F72" s="253"/>
      <c r="G72" s="253"/>
      <c r="H72" s="253"/>
      <c r="I72" s="253"/>
      <c r="J72" s="253"/>
      <c r="K72" s="254"/>
    </row>
    <row r="73" spans="2:11" ht="30" customHeight="1">
      <c r="B73" s="8"/>
      <c r="C73" s="4">
        <f>IF(C$69=D73,"⇒","")</f>
      </c>
      <c r="D73" s="6">
        <v>4</v>
      </c>
      <c r="E73" s="279"/>
      <c r="F73" s="265"/>
      <c r="G73" s="265"/>
      <c r="H73" s="265"/>
      <c r="I73" s="265"/>
      <c r="J73" s="265"/>
      <c r="K73" s="266"/>
    </row>
    <row r="74" spans="2:11" ht="30" customHeight="1" thickBot="1">
      <c r="B74" s="8"/>
      <c r="C74" s="4">
        <f>IF(C$69=D74,"⇒","")</f>
      </c>
      <c r="D74" s="64">
        <v>5</v>
      </c>
      <c r="E74" s="272" t="s">
        <v>764</v>
      </c>
      <c r="F74" s="273"/>
      <c r="G74" s="273"/>
      <c r="H74" s="273"/>
      <c r="I74" s="273"/>
      <c r="J74" s="273"/>
      <c r="K74" s="274"/>
    </row>
    <row r="75" spans="2:11" ht="18" thickBot="1">
      <c r="B75" s="8"/>
      <c r="C75" s="8"/>
      <c r="D75" s="8"/>
      <c r="E75" s="8"/>
      <c r="F75" s="8"/>
      <c r="G75" s="8"/>
      <c r="H75" s="8"/>
      <c r="I75" s="8"/>
      <c r="J75" s="8"/>
      <c r="K75" s="8"/>
    </row>
    <row r="76" spans="2:11" ht="18.75" thickBot="1" thickTop="1">
      <c r="B76" s="249" t="s">
        <v>435</v>
      </c>
      <c r="C76" s="249"/>
      <c r="D76" s="249"/>
      <c r="E76" s="249"/>
      <c r="F76" s="249"/>
      <c r="G76" s="2"/>
      <c r="H76" s="2"/>
      <c r="I76" s="2"/>
      <c r="J76" s="270" t="s">
        <v>302</v>
      </c>
      <c r="K76" s="271"/>
    </row>
    <row r="77" spans="2:11" ht="18.75" thickBot="1" thickTop="1">
      <c r="B77" s="2"/>
      <c r="C77" s="2"/>
      <c r="D77" s="2"/>
      <c r="E77" s="2"/>
      <c r="F77" s="2"/>
      <c r="G77" s="2"/>
      <c r="H77" s="2"/>
      <c r="I77" s="2"/>
      <c r="J77" s="2"/>
      <c r="K77" s="2"/>
    </row>
    <row r="78" spans="2:11" ht="54.75" customHeight="1" thickBot="1">
      <c r="B78" s="255" t="s">
        <v>315</v>
      </c>
      <c r="C78" s="283"/>
      <c r="D78" s="283"/>
      <c r="E78" s="283"/>
      <c r="F78" s="283"/>
      <c r="G78" s="283"/>
      <c r="H78" s="283"/>
      <c r="I78" s="283"/>
      <c r="J78" s="283"/>
      <c r="K78" s="284"/>
    </row>
    <row r="79" spans="2:11" ht="18" thickBot="1">
      <c r="B79" s="2"/>
      <c r="C79" s="2"/>
      <c r="D79" s="2"/>
      <c r="E79" s="2"/>
      <c r="F79" s="2"/>
      <c r="G79" s="2"/>
      <c r="H79" s="2"/>
      <c r="I79" s="2"/>
      <c r="J79" s="2"/>
      <c r="K79" s="2"/>
    </row>
    <row r="80" spans="2:11" ht="30" customHeight="1" thickBot="1" thickTop="1">
      <c r="B80" s="2"/>
      <c r="C80" s="231">
        <v>1</v>
      </c>
      <c r="D80" s="2"/>
      <c r="E80" s="2"/>
      <c r="F80" s="2"/>
      <c r="G80" s="2"/>
      <c r="H80" s="2"/>
      <c r="I80" s="2"/>
      <c r="J80" s="2"/>
      <c r="K80" s="2"/>
    </row>
    <row r="81" spans="2:11" ht="30" customHeight="1" thickTop="1">
      <c r="B81" s="8"/>
      <c r="C81" s="4" t="str">
        <f>IF(C$80=D81,"⇒","")</f>
        <v>⇒</v>
      </c>
      <c r="D81" s="62">
        <v>1</v>
      </c>
      <c r="E81" s="258" t="s">
        <v>765</v>
      </c>
      <c r="F81" s="259"/>
      <c r="G81" s="259"/>
      <c r="H81" s="259"/>
      <c r="I81" s="259"/>
      <c r="J81" s="259"/>
      <c r="K81" s="260"/>
    </row>
    <row r="82" spans="2:11" ht="30" customHeight="1">
      <c r="B82" s="8"/>
      <c r="C82" s="4">
        <f>IF(C$80=D82,"⇒","")</f>
      </c>
      <c r="D82" s="6">
        <v>2</v>
      </c>
      <c r="E82" s="279"/>
      <c r="F82" s="265"/>
      <c r="G82" s="265"/>
      <c r="H82" s="265"/>
      <c r="I82" s="265"/>
      <c r="J82" s="265"/>
      <c r="K82" s="266"/>
    </row>
    <row r="83" spans="2:11" ht="30" customHeight="1">
      <c r="B83" s="8"/>
      <c r="C83" s="4">
        <f>IF(C$80=D83,"⇒","")</f>
      </c>
      <c r="D83" s="63">
        <v>3</v>
      </c>
      <c r="E83" s="252" t="s">
        <v>766</v>
      </c>
      <c r="F83" s="253"/>
      <c r="G83" s="253"/>
      <c r="H83" s="253"/>
      <c r="I83" s="253"/>
      <c r="J83" s="253"/>
      <c r="K83" s="254"/>
    </row>
    <row r="84" spans="2:11" ht="30" customHeight="1">
      <c r="B84" s="8"/>
      <c r="C84" s="4">
        <f>IF(C$80=D84,"⇒","")</f>
      </c>
      <c r="D84" s="6">
        <v>4</v>
      </c>
      <c r="E84" s="279"/>
      <c r="F84" s="265"/>
      <c r="G84" s="265"/>
      <c r="H84" s="265"/>
      <c r="I84" s="265"/>
      <c r="J84" s="265"/>
      <c r="K84" s="266"/>
    </row>
    <row r="85" spans="2:11" ht="30" customHeight="1" thickBot="1">
      <c r="B85" s="8"/>
      <c r="C85" s="4">
        <f>IF(C$80=D85,"⇒","")</f>
      </c>
      <c r="D85" s="64">
        <v>5</v>
      </c>
      <c r="E85" s="272" t="s">
        <v>767</v>
      </c>
      <c r="F85" s="273"/>
      <c r="G85" s="273"/>
      <c r="H85" s="273"/>
      <c r="I85" s="273"/>
      <c r="J85" s="273"/>
      <c r="K85" s="274"/>
    </row>
    <row r="86" spans="2:11" ht="18" thickBot="1">
      <c r="B86" s="8"/>
      <c r="C86" s="8"/>
      <c r="D86" s="8"/>
      <c r="E86" s="8"/>
      <c r="F86" s="8"/>
      <c r="G86" s="8"/>
      <c r="H86" s="8"/>
      <c r="I86" s="8"/>
      <c r="J86" s="8"/>
      <c r="K86" s="8"/>
    </row>
    <row r="87" spans="2:11" ht="51.75" customHeight="1" thickBot="1">
      <c r="B87" s="255" t="s">
        <v>316</v>
      </c>
      <c r="C87" s="283"/>
      <c r="D87" s="283"/>
      <c r="E87" s="283"/>
      <c r="F87" s="283"/>
      <c r="G87" s="283"/>
      <c r="H87" s="283"/>
      <c r="I87" s="283"/>
      <c r="J87" s="283"/>
      <c r="K87" s="284"/>
    </row>
    <row r="88" spans="2:11" ht="18" thickBot="1">
      <c r="B88" s="2"/>
      <c r="C88" s="2"/>
      <c r="D88" s="2"/>
      <c r="E88" s="2"/>
      <c r="F88" s="2"/>
      <c r="G88" s="2"/>
      <c r="H88" s="2"/>
      <c r="I88" s="2"/>
      <c r="J88" s="2"/>
      <c r="K88" s="2"/>
    </row>
    <row r="89" spans="2:11" ht="30" customHeight="1" thickBot="1" thickTop="1">
      <c r="B89" s="2"/>
      <c r="C89" s="231">
        <v>1</v>
      </c>
      <c r="D89" s="2"/>
      <c r="E89" s="2"/>
      <c r="F89" s="2"/>
      <c r="G89" s="2"/>
      <c r="H89" s="2"/>
      <c r="I89" s="2"/>
      <c r="J89" s="2"/>
      <c r="K89" s="2"/>
    </row>
    <row r="90" spans="2:11" ht="30" customHeight="1" thickTop="1">
      <c r="B90" s="8"/>
      <c r="C90" s="4" t="str">
        <f>IF(C$89=D90,"⇒","")</f>
        <v>⇒</v>
      </c>
      <c r="D90" s="62">
        <v>1</v>
      </c>
      <c r="E90" s="258" t="s">
        <v>768</v>
      </c>
      <c r="F90" s="259"/>
      <c r="G90" s="259"/>
      <c r="H90" s="259"/>
      <c r="I90" s="259"/>
      <c r="J90" s="259"/>
      <c r="K90" s="260"/>
    </row>
    <row r="91" spans="2:11" ht="30" customHeight="1">
      <c r="B91" s="8"/>
      <c r="C91" s="4">
        <f>IF(C$89=D91,"⇒","")</f>
      </c>
      <c r="D91" s="6">
        <v>2</v>
      </c>
      <c r="E91" s="279"/>
      <c r="F91" s="265"/>
      <c r="G91" s="265"/>
      <c r="H91" s="265"/>
      <c r="I91" s="265"/>
      <c r="J91" s="265"/>
      <c r="K91" s="266"/>
    </row>
    <row r="92" spans="2:11" ht="30" customHeight="1">
      <c r="B92" s="8"/>
      <c r="C92" s="4">
        <f>IF(C$89=D92,"⇒","")</f>
      </c>
      <c r="D92" s="63">
        <v>3</v>
      </c>
      <c r="E92" s="252" t="s">
        <v>769</v>
      </c>
      <c r="F92" s="253"/>
      <c r="G92" s="253"/>
      <c r="H92" s="253"/>
      <c r="I92" s="253"/>
      <c r="J92" s="253"/>
      <c r="K92" s="254"/>
    </row>
    <row r="93" spans="2:11" ht="30" customHeight="1">
      <c r="B93" s="8"/>
      <c r="C93" s="4">
        <f>IF(C$89=D93,"⇒","")</f>
      </c>
      <c r="D93" s="6">
        <v>4</v>
      </c>
      <c r="E93" s="279"/>
      <c r="F93" s="265"/>
      <c r="G93" s="265"/>
      <c r="H93" s="265"/>
      <c r="I93" s="265"/>
      <c r="J93" s="265"/>
      <c r="K93" s="266"/>
    </row>
    <row r="94" spans="2:11" ht="30" customHeight="1" thickBot="1">
      <c r="B94" s="8"/>
      <c r="C94" s="4">
        <f>IF(C$89=D94,"⇒","")</f>
      </c>
      <c r="D94" s="64">
        <v>5</v>
      </c>
      <c r="E94" s="272" t="s">
        <v>770</v>
      </c>
      <c r="F94" s="273"/>
      <c r="G94" s="273"/>
      <c r="H94" s="273"/>
      <c r="I94" s="273"/>
      <c r="J94" s="273"/>
      <c r="K94" s="274"/>
    </row>
    <row r="95" spans="2:11" ht="18" thickBot="1">
      <c r="B95" s="8"/>
      <c r="C95" s="8"/>
      <c r="D95" s="8"/>
      <c r="E95" s="8"/>
      <c r="F95" s="8"/>
      <c r="G95" s="8"/>
      <c r="H95" s="8"/>
      <c r="I95" s="8"/>
      <c r="J95" s="8"/>
      <c r="K95" s="8"/>
    </row>
    <row r="96" spans="2:11" ht="54.75" customHeight="1" thickBot="1">
      <c r="B96" s="255" t="s">
        <v>317</v>
      </c>
      <c r="C96" s="283"/>
      <c r="D96" s="283"/>
      <c r="E96" s="283"/>
      <c r="F96" s="283"/>
      <c r="G96" s="283"/>
      <c r="H96" s="283"/>
      <c r="I96" s="283"/>
      <c r="J96" s="283"/>
      <c r="K96" s="284"/>
    </row>
    <row r="97" spans="2:11" ht="18" thickBot="1">
      <c r="B97" s="2"/>
      <c r="C97" s="2"/>
      <c r="D97" s="2"/>
      <c r="E97" s="2"/>
      <c r="F97" s="2"/>
      <c r="G97" s="2"/>
      <c r="H97" s="2"/>
      <c r="I97" s="2"/>
      <c r="J97" s="2"/>
      <c r="K97" s="2"/>
    </row>
    <row r="98" spans="2:11" ht="30" customHeight="1" thickBot="1" thickTop="1">
      <c r="B98" s="2"/>
      <c r="C98" s="231">
        <v>1</v>
      </c>
      <c r="D98" s="2"/>
      <c r="E98" s="2"/>
      <c r="F98" s="2"/>
      <c r="G98" s="2"/>
      <c r="H98" s="2"/>
      <c r="I98" s="2"/>
      <c r="J98" s="2"/>
      <c r="K98" s="2"/>
    </row>
    <row r="99" spans="2:11" ht="30" customHeight="1" thickTop="1">
      <c r="B99" s="8"/>
      <c r="C99" s="4" t="str">
        <f>IF(C$98=D99,"⇒","")</f>
        <v>⇒</v>
      </c>
      <c r="D99" s="62">
        <v>1</v>
      </c>
      <c r="E99" s="258" t="s">
        <v>771</v>
      </c>
      <c r="F99" s="259"/>
      <c r="G99" s="259"/>
      <c r="H99" s="259"/>
      <c r="I99" s="259"/>
      <c r="J99" s="259"/>
      <c r="K99" s="260"/>
    </row>
    <row r="100" spans="2:11" ht="30" customHeight="1">
      <c r="B100" s="8"/>
      <c r="C100" s="4">
        <f>IF(C$98=D100,"⇒","")</f>
      </c>
      <c r="D100" s="6">
        <v>2</v>
      </c>
      <c r="E100" s="279"/>
      <c r="F100" s="265"/>
      <c r="G100" s="265"/>
      <c r="H100" s="265"/>
      <c r="I100" s="265"/>
      <c r="J100" s="265"/>
      <c r="K100" s="266"/>
    </row>
    <row r="101" spans="2:11" ht="30" customHeight="1">
      <c r="B101" s="8"/>
      <c r="C101" s="4">
        <f>IF(C$98=D101,"⇒","")</f>
      </c>
      <c r="D101" s="63">
        <v>3</v>
      </c>
      <c r="E101" s="252" t="s">
        <v>772</v>
      </c>
      <c r="F101" s="253"/>
      <c r="G101" s="253"/>
      <c r="H101" s="253"/>
      <c r="I101" s="253"/>
      <c r="J101" s="253"/>
      <c r="K101" s="254"/>
    </row>
    <row r="102" spans="2:11" ht="30" customHeight="1">
      <c r="B102" s="8"/>
      <c r="C102" s="4">
        <f>IF(C$98=D102,"⇒","")</f>
      </c>
      <c r="D102" s="6">
        <v>4</v>
      </c>
      <c r="E102" s="279"/>
      <c r="F102" s="265"/>
      <c r="G102" s="265"/>
      <c r="H102" s="265"/>
      <c r="I102" s="265"/>
      <c r="J102" s="265"/>
      <c r="K102" s="266"/>
    </row>
    <row r="103" spans="2:11" ht="30" customHeight="1" thickBot="1">
      <c r="B103" s="8"/>
      <c r="C103" s="4">
        <f>IF(C$98=D103,"⇒","")</f>
      </c>
      <c r="D103" s="64">
        <v>5</v>
      </c>
      <c r="E103" s="272" t="s">
        <v>773</v>
      </c>
      <c r="F103" s="273"/>
      <c r="G103" s="273"/>
      <c r="H103" s="273"/>
      <c r="I103" s="273"/>
      <c r="J103" s="273"/>
      <c r="K103" s="274"/>
    </row>
    <row r="104" spans="2:11" ht="18" thickBot="1">
      <c r="B104" s="8"/>
      <c r="C104" s="8"/>
      <c r="D104" s="8"/>
      <c r="E104" s="8"/>
      <c r="F104" s="8"/>
      <c r="G104" s="8"/>
      <c r="H104" s="8"/>
      <c r="I104" s="8"/>
      <c r="J104" s="8"/>
      <c r="K104" s="8"/>
    </row>
    <row r="105" spans="2:11" ht="67.5" customHeight="1" thickBot="1">
      <c r="B105" s="255" t="s">
        <v>318</v>
      </c>
      <c r="C105" s="256"/>
      <c r="D105" s="256"/>
      <c r="E105" s="256"/>
      <c r="F105" s="256"/>
      <c r="G105" s="256"/>
      <c r="H105" s="256"/>
      <c r="I105" s="256"/>
      <c r="J105" s="256"/>
      <c r="K105" s="257"/>
    </row>
    <row r="106" spans="2:11" ht="18" thickBot="1">
      <c r="B106" s="2"/>
      <c r="C106" s="2"/>
      <c r="D106" s="2"/>
      <c r="E106" s="2"/>
      <c r="F106" s="2"/>
      <c r="G106" s="2"/>
      <c r="H106" s="2"/>
      <c r="I106" s="2"/>
      <c r="J106" s="2"/>
      <c r="K106" s="2"/>
    </row>
    <row r="107" spans="2:11" ht="30" customHeight="1" thickBot="1" thickTop="1">
      <c r="B107" s="2"/>
      <c r="C107" s="231">
        <v>1</v>
      </c>
      <c r="D107" s="2"/>
      <c r="E107" s="2"/>
      <c r="F107" s="2"/>
      <c r="G107" s="2"/>
      <c r="H107" s="2"/>
      <c r="I107" s="2"/>
      <c r="J107" s="2"/>
      <c r="K107" s="2"/>
    </row>
    <row r="108" spans="2:11" ht="30" customHeight="1" thickTop="1">
      <c r="B108" s="8"/>
      <c r="C108" s="4" t="str">
        <f>IF(C$107=D108,"⇒","")</f>
        <v>⇒</v>
      </c>
      <c r="D108" s="62">
        <v>1</v>
      </c>
      <c r="E108" s="258" t="s">
        <v>774</v>
      </c>
      <c r="F108" s="259"/>
      <c r="G108" s="259"/>
      <c r="H108" s="259"/>
      <c r="I108" s="259"/>
      <c r="J108" s="259"/>
      <c r="K108" s="260"/>
    </row>
    <row r="109" spans="2:11" ht="30" customHeight="1">
      <c r="B109" s="8"/>
      <c r="C109" s="4">
        <f>IF(C$107=D109,"⇒","")</f>
      </c>
      <c r="D109" s="6">
        <v>2</v>
      </c>
      <c r="E109" s="279"/>
      <c r="F109" s="265"/>
      <c r="G109" s="265"/>
      <c r="H109" s="265"/>
      <c r="I109" s="265"/>
      <c r="J109" s="265"/>
      <c r="K109" s="266"/>
    </row>
    <row r="110" spans="2:11" ht="30" customHeight="1">
      <c r="B110" s="8"/>
      <c r="C110" s="4">
        <f>IF(C$107=D110,"⇒","")</f>
      </c>
      <c r="D110" s="63">
        <v>3</v>
      </c>
      <c r="E110" s="252" t="s">
        <v>775</v>
      </c>
      <c r="F110" s="253"/>
      <c r="G110" s="253"/>
      <c r="H110" s="253"/>
      <c r="I110" s="253"/>
      <c r="J110" s="253"/>
      <c r="K110" s="254"/>
    </row>
    <row r="111" spans="2:11" ht="30" customHeight="1">
      <c r="B111" s="8"/>
      <c r="C111" s="4">
        <f>IF(C$107=D111,"⇒","")</f>
      </c>
      <c r="D111" s="6">
        <v>4</v>
      </c>
      <c r="E111" s="279"/>
      <c r="F111" s="265"/>
      <c r="G111" s="265"/>
      <c r="H111" s="265"/>
      <c r="I111" s="265"/>
      <c r="J111" s="265"/>
      <c r="K111" s="266"/>
    </row>
    <row r="112" spans="2:11" ht="30" customHeight="1" thickBot="1">
      <c r="B112" s="8"/>
      <c r="C112" s="4">
        <f>IF(C$107=D112,"⇒","")</f>
      </c>
      <c r="D112" s="64">
        <v>5</v>
      </c>
      <c r="E112" s="272" t="s">
        <v>776</v>
      </c>
      <c r="F112" s="273"/>
      <c r="G112" s="273"/>
      <c r="H112" s="273"/>
      <c r="I112" s="273"/>
      <c r="J112" s="273"/>
      <c r="K112" s="274"/>
    </row>
    <row r="113" spans="2:11" ht="17.25">
      <c r="B113" s="8"/>
      <c r="C113" s="8"/>
      <c r="D113" s="8"/>
      <c r="E113" s="8"/>
      <c r="F113" s="8"/>
      <c r="G113" s="8"/>
      <c r="H113" s="8"/>
      <c r="I113" s="8"/>
      <c r="J113" s="8"/>
      <c r="K113" s="8"/>
    </row>
    <row r="114" spans="1:11" ht="17.25">
      <c r="A114" s="1"/>
      <c r="B114" s="2"/>
      <c r="C114" s="2"/>
      <c r="D114" s="2"/>
      <c r="E114" s="2"/>
      <c r="F114" s="2"/>
      <c r="G114" s="2"/>
      <c r="H114" s="2"/>
      <c r="I114" s="2"/>
      <c r="J114" s="2"/>
      <c r="K114" s="2"/>
    </row>
    <row r="115" spans="1:11" ht="18" thickBot="1">
      <c r="A115" s="1"/>
      <c r="B115" s="2"/>
      <c r="C115" s="2"/>
      <c r="D115" s="2"/>
      <c r="E115" s="2"/>
      <c r="F115" s="2"/>
      <c r="G115" s="2"/>
      <c r="H115" s="2"/>
      <c r="I115" s="2"/>
      <c r="J115" s="2"/>
      <c r="K115" s="2"/>
    </row>
    <row r="116" spans="1:11" ht="18.75" thickBot="1" thickTop="1">
      <c r="A116" s="1"/>
      <c r="B116" s="248" t="s">
        <v>162</v>
      </c>
      <c r="C116" s="248"/>
      <c r="D116" s="248"/>
      <c r="E116" s="248"/>
      <c r="F116" s="248"/>
      <c r="G116" s="2"/>
      <c r="H116" s="2"/>
      <c r="I116" s="2"/>
      <c r="J116" s="270" t="s">
        <v>302</v>
      </c>
      <c r="K116" s="271"/>
    </row>
    <row r="117" spans="1:11" ht="18.75" thickBot="1" thickTop="1">
      <c r="A117" s="1"/>
      <c r="B117" s="2"/>
      <c r="C117" s="2"/>
      <c r="D117" s="2"/>
      <c r="E117" s="2"/>
      <c r="F117" s="2"/>
      <c r="G117" s="2"/>
      <c r="H117" s="2"/>
      <c r="I117" s="2"/>
      <c r="J117" s="2"/>
      <c r="K117" s="2"/>
    </row>
    <row r="118" spans="1:11" ht="57.75" customHeight="1" thickBot="1">
      <c r="A118" s="1"/>
      <c r="B118" s="288" t="s">
        <v>319</v>
      </c>
      <c r="C118" s="283"/>
      <c r="D118" s="283"/>
      <c r="E118" s="283"/>
      <c r="F118" s="283"/>
      <c r="G118" s="283"/>
      <c r="H118" s="283"/>
      <c r="I118" s="283"/>
      <c r="J118" s="283"/>
      <c r="K118" s="284"/>
    </row>
    <row r="119" spans="1:11" ht="18" thickBot="1">
      <c r="A119" s="1"/>
      <c r="B119" s="2"/>
      <c r="C119" s="3"/>
      <c r="D119" s="3"/>
      <c r="E119" s="3"/>
      <c r="F119" s="3"/>
      <c r="G119" s="3"/>
      <c r="H119" s="3"/>
      <c r="I119" s="3"/>
      <c r="J119" s="3"/>
      <c r="K119" s="2"/>
    </row>
    <row r="120" spans="1:11" ht="30" customHeight="1" thickBot="1" thickTop="1">
      <c r="A120" s="1"/>
      <c r="B120" s="2"/>
      <c r="C120" s="231">
        <v>1</v>
      </c>
      <c r="D120" s="2"/>
      <c r="E120" s="2"/>
      <c r="F120" s="2"/>
      <c r="G120" s="2"/>
      <c r="H120" s="2"/>
      <c r="I120" s="2"/>
      <c r="J120" s="2"/>
      <c r="K120" s="2"/>
    </row>
    <row r="121" spans="1:11" ht="30" customHeight="1" thickTop="1">
      <c r="A121" s="1"/>
      <c r="B121" s="2"/>
      <c r="C121" s="4" t="str">
        <f>IF(C$120=D121,"⇒","")</f>
        <v>⇒</v>
      </c>
      <c r="D121" s="62">
        <v>1</v>
      </c>
      <c r="E121" s="258" t="s">
        <v>777</v>
      </c>
      <c r="F121" s="259"/>
      <c r="G121" s="259"/>
      <c r="H121" s="259"/>
      <c r="I121" s="259"/>
      <c r="J121" s="259"/>
      <c r="K121" s="260"/>
    </row>
    <row r="122" spans="1:11" ht="30" customHeight="1">
      <c r="A122" s="1"/>
      <c r="B122" s="2"/>
      <c r="C122" s="4">
        <f>IF(C$120=D122,"⇒","")</f>
      </c>
      <c r="D122" s="6">
        <v>2</v>
      </c>
      <c r="E122" s="279"/>
      <c r="F122" s="265"/>
      <c r="G122" s="265"/>
      <c r="H122" s="265"/>
      <c r="I122" s="265"/>
      <c r="J122" s="265"/>
      <c r="K122" s="266"/>
    </row>
    <row r="123" spans="1:11" ht="30" customHeight="1">
      <c r="A123" s="1"/>
      <c r="B123" s="2"/>
      <c r="C123" s="4">
        <f>IF(C$120=D123,"⇒","")</f>
      </c>
      <c r="D123" s="63">
        <v>3</v>
      </c>
      <c r="E123" s="252" t="s">
        <v>778</v>
      </c>
      <c r="F123" s="253"/>
      <c r="G123" s="253"/>
      <c r="H123" s="253"/>
      <c r="I123" s="253"/>
      <c r="J123" s="253"/>
      <c r="K123" s="254"/>
    </row>
    <row r="124" spans="1:11" ht="30" customHeight="1">
      <c r="A124" s="1"/>
      <c r="B124" s="2"/>
      <c r="C124" s="4">
        <f>IF(C$120=D124,"⇒","")</f>
      </c>
      <c r="D124" s="6">
        <v>4</v>
      </c>
      <c r="E124" s="279"/>
      <c r="F124" s="265"/>
      <c r="G124" s="265"/>
      <c r="H124" s="265"/>
      <c r="I124" s="265"/>
      <c r="J124" s="265"/>
      <c r="K124" s="266"/>
    </row>
    <row r="125" spans="1:11" ht="30" customHeight="1" thickBot="1">
      <c r="A125" s="1"/>
      <c r="B125" s="2"/>
      <c r="C125" s="4">
        <f>IF(C$120=D125,"⇒","")</f>
      </c>
      <c r="D125" s="64">
        <v>5</v>
      </c>
      <c r="E125" s="272" t="s">
        <v>779</v>
      </c>
      <c r="F125" s="273"/>
      <c r="G125" s="273"/>
      <c r="H125" s="273"/>
      <c r="I125" s="273"/>
      <c r="J125" s="273"/>
      <c r="K125" s="274"/>
    </row>
    <row r="126" spans="1:11" ht="18" thickBot="1">
      <c r="A126" s="1"/>
      <c r="B126" s="2"/>
      <c r="C126" s="2"/>
      <c r="D126" s="2"/>
      <c r="E126" s="2"/>
      <c r="F126" s="2"/>
      <c r="G126" s="2"/>
      <c r="H126" s="2"/>
      <c r="I126" s="2"/>
      <c r="J126" s="2"/>
      <c r="K126" s="2"/>
    </row>
    <row r="127" spans="1:11" ht="52.5" customHeight="1" thickBot="1">
      <c r="A127" s="1"/>
      <c r="B127" s="255" t="s">
        <v>320</v>
      </c>
      <c r="C127" s="283"/>
      <c r="D127" s="283"/>
      <c r="E127" s="283"/>
      <c r="F127" s="283"/>
      <c r="G127" s="283"/>
      <c r="H127" s="283"/>
      <c r="I127" s="283"/>
      <c r="J127" s="283"/>
      <c r="K127" s="284"/>
    </row>
    <row r="128" spans="1:11" ht="18" thickBot="1">
      <c r="A128" s="1"/>
      <c r="B128" s="2"/>
      <c r="C128" s="2"/>
      <c r="D128" s="2"/>
      <c r="E128" s="2"/>
      <c r="F128" s="2"/>
      <c r="G128" s="2"/>
      <c r="H128" s="2"/>
      <c r="I128" s="2"/>
      <c r="J128" s="2"/>
      <c r="K128" s="2"/>
    </row>
    <row r="129" spans="1:11" ht="30" customHeight="1" thickBot="1" thickTop="1">
      <c r="A129" s="1"/>
      <c r="B129" s="2"/>
      <c r="C129" s="231">
        <v>1</v>
      </c>
      <c r="D129" s="2"/>
      <c r="E129" s="2"/>
      <c r="F129" s="2"/>
      <c r="G129" s="2"/>
      <c r="H129" s="2"/>
      <c r="I129" s="2"/>
      <c r="J129" s="2"/>
      <c r="K129" s="2"/>
    </row>
    <row r="130" spans="2:11" ht="30" customHeight="1" thickTop="1">
      <c r="B130" s="8"/>
      <c r="C130" s="4" t="str">
        <f>IF(C$129=D130,"⇒","")</f>
        <v>⇒</v>
      </c>
      <c r="D130" s="62">
        <v>1</v>
      </c>
      <c r="E130" s="258" t="s">
        <v>780</v>
      </c>
      <c r="F130" s="259"/>
      <c r="G130" s="259"/>
      <c r="H130" s="259"/>
      <c r="I130" s="259"/>
      <c r="J130" s="259"/>
      <c r="K130" s="260"/>
    </row>
    <row r="131" spans="2:11" ht="30" customHeight="1">
      <c r="B131" s="8"/>
      <c r="C131" s="4">
        <f>IF(C$129=D131,"⇒","")</f>
      </c>
      <c r="D131" s="63">
        <v>2</v>
      </c>
      <c r="E131" s="252" t="s">
        <v>163</v>
      </c>
      <c r="F131" s="253"/>
      <c r="G131" s="253"/>
      <c r="H131" s="253"/>
      <c r="I131" s="253"/>
      <c r="J131" s="253"/>
      <c r="K131" s="254"/>
    </row>
    <row r="132" spans="2:11" ht="30" customHeight="1">
      <c r="B132" s="8"/>
      <c r="C132" s="4">
        <f>IF(C$129=D132,"⇒","")</f>
      </c>
      <c r="D132" s="63">
        <v>3</v>
      </c>
      <c r="E132" s="252" t="s">
        <v>781</v>
      </c>
      <c r="F132" s="253"/>
      <c r="G132" s="253"/>
      <c r="H132" s="253"/>
      <c r="I132" s="253"/>
      <c r="J132" s="253"/>
      <c r="K132" s="254"/>
    </row>
    <row r="133" spans="2:11" ht="30" customHeight="1">
      <c r="B133" s="8"/>
      <c r="C133" s="4">
        <f>IF(C$129=D133,"⇒","")</f>
      </c>
      <c r="D133" s="63">
        <v>4</v>
      </c>
      <c r="E133" s="261" t="s">
        <v>164</v>
      </c>
      <c r="F133" s="262"/>
      <c r="G133" s="262"/>
      <c r="H133" s="262"/>
      <c r="I133" s="262"/>
      <c r="J133" s="262"/>
      <c r="K133" s="263"/>
    </row>
    <row r="134" spans="2:11" ht="30" customHeight="1" thickBot="1">
      <c r="B134" s="8"/>
      <c r="C134" s="4">
        <f>IF(C$129=D134,"⇒","")</f>
      </c>
      <c r="D134" s="64">
        <v>5</v>
      </c>
      <c r="E134" s="272" t="s">
        <v>782</v>
      </c>
      <c r="F134" s="273"/>
      <c r="G134" s="273"/>
      <c r="H134" s="273"/>
      <c r="I134" s="273"/>
      <c r="J134" s="273"/>
      <c r="K134" s="274"/>
    </row>
    <row r="135" spans="2:11" ht="18" thickBot="1">
      <c r="B135" s="8"/>
      <c r="C135" s="8"/>
      <c r="D135" s="8"/>
      <c r="E135" s="8"/>
      <c r="F135" s="8"/>
      <c r="G135" s="8"/>
      <c r="H135" s="8"/>
      <c r="I135" s="8"/>
      <c r="J135" s="8"/>
      <c r="K135" s="8"/>
    </row>
    <row r="136" spans="2:11" ht="18.75" customHeight="1" thickBot="1" thickTop="1">
      <c r="B136" s="249" t="s">
        <v>681</v>
      </c>
      <c r="C136" s="249"/>
      <c r="D136" s="249"/>
      <c r="E136" s="249"/>
      <c r="F136" s="249"/>
      <c r="G136" s="2"/>
      <c r="H136" s="2"/>
      <c r="I136" s="2"/>
      <c r="J136" s="270" t="s">
        <v>302</v>
      </c>
      <c r="K136" s="271"/>
    </row>
    <row r="137" spans="2:11" ht="18.75" thickBot="1" thickTop="1">
      <c r="B137" s="2"/>
      <c r="C137" s="2"/>
      <c r="D137" s="2"/>
      <c r="E137" s="2"/>
      <c r="F137" s="2"/>
      <c r="G137" s="2"/>
      <c r="H137" s="2"/>
      <c r="I137" s="2"/>
      <c r="J137" s="2"/>
      <c r="K137" s="2"/>
    </row>
    <row r="138" spans="2:11" ht="74.25" customHeight="1" thickBot="1">
      <c r="B138" s="255" t="s">
        <v>850</v>
      </c>
      <c r="C138" s="283"/>
      <c r="D138" s="283"/>
      <c r="E138" s="283"/>
      <c r="F138" s="283"/>
      <c r="G138" s="283"/>
      <c r="H138" s="283"/>
      <c r="I138" s="283"/>
      <c r="J138" s="283"/>
      <c r="K138" s="284"/>
    </row>
    <row r="139" spans="2:11" ht="18" thickBot="1">
      <c r="B139" s="2"/>
      <c r="C139" s="2"/>
      <c r="D139" s="2"/>
      <c r="E139" s="2"/>
      <c r="F139" s="2"/>
      <c r="G139" s="2"/>
      <c r="H139" s="2"/>
      <c r="I139" s="2"/>
      <c r="J139" s="2"/>
      <c r="K139" s="2"/>
    </row>
    <row r="140" spans="2:11" ht="30" customHeight="1" thickBot="1" thickTop="1">
      <c r="B140" s="2"/>
      <c r="C140" s="231">
        <v>1</v>
      </c>
      <c r="D140" s="2"/>
      <c r="E140" s="2"/>
      <c r="F140" s="2"/>
      <c r="G140" s="2"/>
      <c r="H140" s="2"/>
      <c r="I140" s="2"/>
      <c r="J140" s="2"/>
      <c r="K140" s="2"/>
    </row>
    <row r="141" spans="2:11" ht="30" customHeight="1" thickTop="1">
      <c r="B141" s="8"/>
      <c r="C141" s="4" t="str">
        <f>IF(C$140=D141,"⇒","")</f>
        <v>⇒</v>
      </c>
      <c r="D141" s="62">
        <v>1</v>
      </c>
      <c r="E141" s="258" t="s">
        <v>545</v>
      </c>
      <c r="F141" s="259"/>
      <c r="G141" s="259"/>
      <c r="H141" s="259"/>
      <c r="I141" s="259"/>
      <c r="J141" s="259"/>
      <c r="K141" s="260"/>
    </row>
    <row r="142" spans="2:11" ht="30" customHeight="1">
      <c r="B142" s="8"/>
      <c r="C142" s="4">
        <f>IF(C$140=D142,"⇒","")</f>
      </c>
      <c r="D142" s="6">
        <v>2</v>
      </c>
      <c r="E142" s="279"/>
      <c r="F142" s="265"/>
      <c r="G142" s="265"/>
      <c r="H142" s="265"/>
      <c r="I142" s="265"/>
      <c r="J142" s="265"/>
      <c r="K142" s="266"/>
    </row>
    <row r="143" spans="2:11" ht="30" customHeight="1">
      <c r="B143" s="8"/>
      <c r="C143" s="4">
        <f>IF(C$140=D143,"⇒","")</f>
      </c>
      <c r="D143" s="63">
        <v>3</v>
      </c>
      <c r="E143" s="252" t="s">
        <v>546</v>
      </c>
      <c r="F143" s="253"/>
      <c r="G143" s="253"/>
      <c r="H143" s="253"/>
      <c r="I143" s="253"/>
      <c r="J143" s="253"/>
      <c r="K143" s="254"/>
    </row>
    <row r="144" spans="2:11" ht="30" customHeight="1">
      <c r="B144" s="8"/>
      <c r="C144" s="4">
        <f>IF(C$140=D144,"⇒","")</f>
      </c>
      <c r="D144" s="6">
        <v>4</v>
      </c>
      <c r="E144" s="279"/>
      <c r="F144" s="265"/>
      <c r="G144" s="265"/>
      <c r="H144" s="265"/>
      <c r="I144" s="265"/>
      <c r="J144" s="265"/>
      <c r="K144" s="266"/>
    </row>
    <row r="145" spans="2:11" ht="30" customHeight="1" thickBot="1">
      <c r="B145" s="8"/>
      <c r="C145" s="4">
        <f>IF(C$140=D145,"⇒","")</f>
      </c>
      <c r="D145" s="64">
        <v>5</v>
      </c>
      <c r="E145" s="272" t="s">
        <v>547</v>
      </c>
      <c r="F145" s="273"/>
      <c r="G145" s="273"/>
      <c r="H145" s="273"/>
      <c r="I145" s="273"/>
      <c r="J145" s="273"/>
      <c r="K145" s="274"/>
    </row>
    <row r="146" spans="2:11" ht="18" thickBot="1">
      <c r="B146" s="8"/>
      <c r="C146" s="8"/>
      <c r="D146" s="8"/>
      <c r="E146" s="8"/>
      <c r="F146" s="8"/>
      <c r="G146" s="8"/>
      <c r="H146" s="8"/>
      <c r="I146" s="8"/>
      <c r="J146" s="8"/>
      <c r="K146" s="8"/>
    </row>
    <row r="147" spans="2:11" ht="59.25" customHeight="1" thickBot="1">
      <c r="B147" s="255" t="s">
        <v>851</v>
      </c>
      <c r="C147" s="283"/>
      <c r="D147" s="283"/>
      <c r="E147" s="283"/>
      <c r="F147" s="283"/>
      <c r="G147" s="283"/>
      <c r="H147" s="283"/>
      <c r="I147" s="283"/>
      <c r="J147" s="283"/>
      <c r="K147" s="284"/>
    </row>
    <row r="148" spans="2:11" ht="18" thickBot="1">
      <c r="B148" s="2"/>
      <c r="C148" s="2"/>
      <c r="D148" s="2"/>
      <c r="E148" s="2"/>
      <c r="F148" s="2"/>
      <c r="G148" s="2"/>
      <c r="H148" s="2"/>
      <c r="I148" s="2"/>
      <c r="J148" s="2"/>
      <c r="K148" s="2"/>
    </row>
    <row r="149" spans="2:11" ht="30" customHeight="1" thickBot="1" thickTop="1">
      <c r="B149" s="2"/>
      <c r="C149" s="231">
        <v>1</v>
      </c>
      <c r="D149" s="2"/>
      <c r="E149" s="2"/>
      <c r="F149" s="2"/>
      <c r="G149" s="2"/>
      <c r="H149" s="2"/>
      <c r="I149" s="2"/>
      <c r="J149" s="2"/>
      <c r="K149" s="2"/>
    </row>
    <row r="150" spans="2:11" ht="30" customHeight="1" thickTop="1">
      <c r="B150" s="8"/>
      <c r="C150" s="4" t="str">
        <f>IF(C$149=D150,"⇒","")</f>
        <v>⇒</v>
      </c>
      <c r="D150" s="62">
        <v>1</v>
      </c>
      <c r="E150" s="258" t="s">
        <v>548</v>
      </c>
      <c r="F150" s="259"/>
      <c r="G150" s="259"/>
      <c r="H150" s="259"/>
      <c r="I150" s="259"/>
      <c r="J150" s="259"/>
      <c r="K150" s="260"/>
    </row>
    <row r="151" spans="2:11" ht="30" customHeight="1">
      <c r="B151" s="8"/>
      <c r="C151" s="4">
        <f>IF(C$149=D151,"⇒","")</f>
      </c>
      <c r="D151" s="63">
        <v>2</v>
      </c>
      <c r="E151" s="252" t="s">
        <v>549</v>
      </c>
      <c r="F151" s="253"/>
      <c r="G151" s="253"/>
      <c r="H151" s="253"/>
      <c r="I151" s="253"/>
      <c r="J151" s="253"/>
      <c r="K151" s="254"/>
    </row>
    <row r="152" spans="2:11" ht="30" customHeight="1">
      <c r="B152" s="8"/>
      <c r="C152" s="4">
        <f>IF(C$149=D152,"⇒","")</f>
      </c>
      <c r="D152" s="63">
        <v>3</v>
      </c>
      <c r="E152" s="252" t="s">
        <v>550</v>
      </c>
      <c r="F152" s="253"/>
      <c r="G152" s="253"/>
      <c r="H152" s="253"/>
      <c r="I152" s="253"/>
      <c r="J152" s="253"/>
      <c r="K152" s="254"/>
    </row>
    <row r="153" spans="2:11" ht="30" customHeight="1">
      <c r="B153" s="8"/>
      <c r="C153" s="4">
        <f>IF(C$149=D153,"⇒","")</f>
      </c>
      <c r="D153" s="63">
        <v>4</v>
      </c>
      <c r="E153" s="252" t="s">
        <v>551</v>
      </c>
      <c r="F153" s="253"/>
      <c r="G153" s="253"/>
      <c r="H153" s="253"/>
      <c r="I153" s="253"/>
      <c r="J153" s="253"/>
      <c r="K153" s="254"/>
    </row>
    <row r="154" spans="2:11" ht="30" customHeight="1" thickBot="1">
      <c r="B154" s="8"/>
      <c r="C154" s="4">
        <f>IF(C$149=D154,"⇒","")</f>
      </c>
      <c r="D154" s="64">
        <v>5</v>
      </c>
      <c r="E154" s="272" t="s">
        <v>552</v>
      </c>
      <c r="F154" s="273"/>
      <c r="G154" s="273"/>
      <c r="H154" s="273"/>
      <c r="I154" s="273"/>
      <c r="J154" s="273"/>
      <c r="K154" s="274"/>
    </row>
    <row r="155" spans="2:11" ht="18" thickBot="1">
      <c r="B155" s="8"/>
      <c r="C155" s="8"/>
      <c r="D155" s="8"/>
      <c r="E155" s="8"/>
      <c r="F155" s="8"/>
      <c r="G155" s="8"/>
      <c r="H155" s="8"/>
      <c r="I155" s="8"/>
      <c r="J155" s="8"/>
      <c r="K155" s="8"/>
    </row>
    <row r="156" spans="2:11" ht="40.5" customHeight="1" thickBot="1">
      <c r="B156" s="255" t="s">
        <v>852</v>
      </c>
      <c r="C156" s="283"/>
      <c r="D156" s="283"/>
      <c r="E156" s="283"/>
      <c r="F156" s="283"/>
      <c r="G156" s="283"/>
      <c r="H156" s="283"/>
      <c r="I156" s="283"/>
      <c r="J156" s="283"/>
      <c r="K156" s="284"/>
    </row>
    <row r="157" spans="2:11" ht="18" thickBot="1">
      <c r="B157" s="2"/>
      <c r="C157" s="2"/>
      <c r="D157" s="2"/>
      <c r="E157" s="2"/>
      <c r="F157" s="2"/>
      <c r="G157" s="2"/>
      <c r="H157" s="2"/>
      <c r="I157" s="2"/>
      <c r="J157" s="2"/>
      <c r="K157" s="2"/>
    </row>
    <row r="158" spans="2:11" ht="30" customHeight="1" thickBot="1" thickTop="1">
      <c r="B158" s="2"/>
      <c r="C158" s="231">
        <v>1</v>
      </c>
      <c r="D158" s="2"/>
      <c r="E158" s="2"/>
      <c r="F158" s="2"/>
      <c r="G158" s="2"/>
      <c r="H158" s="2"/>
      <c r="I158" s="2"/>
      <c r="J158" s="2"/>
      <c r="K158" s="2"/>
    </row>
    <row r="159" spans="2:11" ht="30" customHeight="1" thickTop="1">
      <c r="B159" s="8"/>
      <c r="C159" s="4" t="str">
        <f>IF(C$158=D159,"⇒","")</f>
        <v>⇒</v>
      </c>
      <c r="D159" s="62">
        <v>1</v>
      </c>
      <c r="E159" s="258" t="s">
        <v>553</v>
      </c>
      <c r="F159" s="259"/>
      <c r="G159" s="259"/>
      <c r="H159" s="259"/>
      <c r="I159" s="259"/>
      <c r="J159" s="259"/>
      <c r="K159" s="260"/>
    </row>
    <row r="160" spans="2:11" ht="30" customHeight="1">
      <c r="B160" s="8"/>
      <c r="C160" s="4">
        <f>IF(C$158=D160,"⇒","")</f>
      </c>
      <c r="D160" s="6">
        <v>2</v>
      </c>
      <c r="E160" s="279"/>
      <c r="F160" s="265"/>
      <c r="G160" s="265"/>
      <c r="H160" s="265"/>
      <c r="I160" s="265"/>
      <c r="J160" s="265"/>
      <c r="K160" s="266"/>
    </row>
    <row r="161" spans="2:11" ht="30" customHeight="1">
      <c r="B161" s="8"/>
      <c r="C161" s="4">
        <f>IF(C$158=D161,"⇒","")</f>
      </c>
      <c r="D161" s="63">
        <v>3</v>
      </c>
      <c r="E161" s="252" t="s">
        <v>554</v>
      </c>
      <c r="F161" s="253"/>
      <c r="G161" s="253"/>
      <c r="H161" s="253"/>
      <c r="I161" s="253"/>
      <c r="J161" s="253"/>
      <c r="K161" s="254"/>
    </row>
    <row r="162" spans="2:11" ht="30" customHeight="1">
      <c r="B162" s="8"/>
      <c r="C162" s="4">
        <f>IF(C$158=D162,"⇒","")</f>
      </c>
      <c r="D162" s="6">
        <v>4</v>
      </c>
      <c r="E162" s="279"/>
      <c r="F162" s="265"/>
      <c r="G162" s="265"/>
      <c r="H162" s="265"/>
      <c r="I162" s="265"/>
      <c r="J162" s="265"/>
      <c r="K162" s="266"/>
    </row>
    <row r="163" spans="2:11" ht="30" customHeight="1" thickBot="1">
      <c r="B163" s="8"/>
      <c r="C163" s="4">
        <f>IF(C$158=D163,"⇒","")</f>
      </c>
      <c r="D163" s="64">
        <v>5</v>
      </c>
      <c r="E163" s="272" t="s">
        <v>555</v>
      </c>
      <c r="F163" s="273"/>
      <c r="G163" s="273"/>
      <c r="H163" s="273"/>
      <c r="I163" s="273"/>
      <c r="J163" s="273"/>
      <c r="K163" s="274"/>
    </row>
    <row r="164" spans="2:11" ht="18" customHeight="1" thickBot="1">
      <c r="B164" s="8"/>
      <c r="C164" s="4"/>
      <c r="D164" s="9"/>
      <c r="E164" s="10"/>
      <c r="F164" s="10"/>
      <c r="G164" s="10"/>
      <c r="H164" s="10"/>
      <c r="I164" s="10"/>
      <c r="J164" s="10"/>
      <c r="K164" s="10"/>
    </row>
    <row r="165" spans="2:11" ht="18" customHeight="1" thickBot="1" thickTop="1">
      <c r="B165" s="249" t="s">
        <v>682</v>
      </c>
      <c r="C165" s="249"/>
      <c r="D165" s="249"/>
      <c r="E165" s="249"/>
      <c r="F165" s="249"/>
      <c r="G165" s="10"/>
      <c r="H165" s="10"/>
      <c r="I165" s="10"/>
      <c r="J165" s="270" t="s">
        <v>302</v>
      </c>
      <c r="K165" s="271"/>
    </row>
    <row r="166" spans="2:11" ht="18" customHeight="1" thickBot="1" thickTop="1">
      <c r="B166" s="8"/>
      <c r="C166" s="8"/>
      <c r="D166" s="8"/>
      <c r="E166" s="8"/>
      <c r="F166" s="8"/>
      <c r="G166" s="8"/>
      <c r="H166" s="8"/>
      <c r="I166" s="8"/>
      <c r="J166" s="8"/>
      <c r="K166" s="8"/>
    </row>
    <row r="167" spans="2:11" ht="54.75" customHeight="1" thickBot="1">
      <c r="B167" s="255" t="s">
        <v>321</v>
      </c>
      <c r="C167" s="283"/>
      <c r="D167" s="283"/>
      <c r="E167" s="283"/>
      <c r="F167" s="283"/>
      <c r="G167" s="283"/>
      <c r="H167" s="283"/>
      <c r="I167" s="283"/>
      <c r="J167" s="283"/>
      <c r="K167" s="284"/>
    </row>
    <row r="168" spans="2:11" ht="18" thickBot="1">
      <c r="B168" s="2"/>
      <c r="C168" s="2"/>
      <c r="D168" s="2"/>
      <c r="E168" s="2"/>
      <c r="F168" s="2"/>
      <c r="G168" s="2"/>
      <c r="H168" s="2"/>
      <c r="I168" s="2"/>
      <c r="J168" s="2"/>
      <c r="K168" s="2"/>
    </row>
    <row r="169" spans="2:11" ht="30" customHeight="1" thickBot="1" thickTop="1">
      <c r="B169" s="2"/>
      <c r="C169" s="231">
        <v>1</v>
      </c>
      <c r="D169" s="2"/>
      <c r="E169" s="2"/>
      <c r="F169" s="2"/>
      <c r="G169" s="2"/>
      <c r="H169" s="2"/>
      <c r="I169" s="2"/>
      <c r="J169" s="2"/>
      <c r="K169" s="2"/>
    </row>
    <row r="170" spans="2:11" ht="30" customHeight="1" thickTop="1">
      <c r="B170" s="8"/>
      <c r="C170" s="4" t="str">
        <f>IF(C$169=D170,"⇒","")</f>
        <v>⇒</v>
      </c>
      <c r="D170" s="62">
        <v>1</v>
      </c>
      <c r="E170" s="258" t="s">
        <v>785</v>
      </c>
      <c r="F170" s="259"/>
      <c r="G170" s="259"/>
      <c r="H170" s="259"/>
      <c r="I170" s="259"/>
      <c r="J170" s="259"/>
      <c r="K170" s="260"/>
    </row>
    <row r="171" spans="2:11" ht="30" customHeight="1">
      <c r="B171" s="8"/>
      <c r="C171" s="4">
        <f>IF(C$169=D171,"⇒","")</f>
      </c>
      <c r="D171" s="6">
        <v>2</v>
      </c>
      <c r="E171" s="279"/>
      <c r="F171" s="265"/>
      <c r="G171" s="265"/>
      <c r="H171" s="265"/>
      <c r="I171" s="265"/>
      <c r="J171" s="265"/>
      <c r="K171" s="266"/>
    </row>
    <row r="172" spans="2:11" ht="30" customHeight="1">
      <c r="B172" s="8"/>
      <c r="C172" s="4">
        <f>IF(C$169=D172,"⇒","")</f>
      </c>
      <c r="D172" s="63">
        <v>3</v>
      </c>
      <c r="E172" s="252" t="s">
        <v>784</v>
      </c>
      <c r="F172" s="253"/>
      <c r="G172" s="253"/>
      <c r="H172" s="253"/>
      <c r="I172" s="253"/>
      <c r="J172" s="253"/>
      <c r="K172" s="254"/>
    </row>
    <row r="173" spans="2:11" ht="30" customHeight="1">
      <c r="B173" s="8"/>
      <c r="C173" s="4">
        <f>IF(C$169=D173,"⇒","")</f>
      </c>
      <c r="D173" s="6">
        <v>4</v>
      </c>
      <c r="E173" s="279"/>
      <c r="F173" s="265"/>
      <c r="G173" s="265"/>
      <c r="H173" s="265"/>
      <c r="I173" s="265"/>
      <c r="J173" s="265"/>
      <c r="K173" s="266"/>
    </row>
    <row r="174" spans="2:11" ht="30" customHeight="1" thickBot="1">
      <c r="B174" s="8"/>
      <c r="C174" s="4">
        <f>IF(C$169=D174,"⇒","")</f>
      </c>
      <c r="D174" s="64">
        <v>5</v>
      </c>
      <c r="E174" s="272" t="s">
        <v>783</v>
      </c>
      <c r="F174" s="273"/>
      <c r="G174" s="273"/>
      <c r="H174" s="273"/>
      <c r="I174" s="273"/>
      <c r="J174" s="273"/>
      <c r="K174" s="274"/>
    </row>
    <row r="175" spans="2:11" ht="18" thickBot="1">
      <c r="B175" s="8"/>
      <c r="C175" s="8"/>
      <c r="D175" s="8"/>
      <c r="E175" s="8"/>
      <c r="F175" s="8"/>
      <c r="G175" s="8"/>
      <c r="H175" s="8"/>
      <c r="I175" s="8"/>
      <c r="J175" s="8"/>
      <c r="K175" s="8"/>
    </row>
    <row r="176" spans="2:11" ht="55.5" customHeight="1" thickBot="1">
      <c r="B176" s="255" t="s">
        <v>322</v>
      </c>
      <c r="C176" s="283"/>
      <c r="D176" s="283"/>
      <c r="E176" s="283"/>
      <c r="F176" s="283"/>
      <c r="G176" s="283"/>
      <c r="H176" s="283"/>
      <c r="I176" s="283"/>
      <c r="J176" s="283"/>
      <c r="K176" s="284"/>
    </row>
    <row r="177" spans="2:11" ht="18" thickBot="1">
      <c r="B177" s="2"/>
      <c r="C177" s="2"/>
      <c r="D177" s="2"/>
      <c r="E177" s="2"/>
      <c r="F177" s="2"/>
      <c r="G177" s="2"/>
      <c r="H177" s="2"/>
      <c r="I177" s="2"/>
      <c r="J177" s="2"/>
      <c r="K177" s="2"/>
    </row>
    <row r="178" spans="2:11" ht="30" customHeight="1" thickBot="1" thickTop="1">
      <c r="B178" s="2"/>
      <c r="C178" s="231">
        <v>1</v>
      </c>
      <c r="D178" s="2"/>
      <c r="E178" s="2"/>
      <c r="F178" s="2"/>
      <c r="G178" s="2"/>
      <c r="H178" s="2"/>
      <c r="I178" s="2"/>
      <c r="J178" s="2"/>
      <c r="K178" s="2"/>
    </row>
    <row r="179" spans="2:11" ht="30" customHeight="1" thickTop="1">
      <c r="B179" s="8"/>
      <c r="C179" s="4" t="str">
        <f>IF(C$178=D179,"⇒","")</f>
        <v>⇒</v>
      </c>
      <c r="D179" s="62">
        <v>1</v>
      </c>
      <c r="E179" s="258" t="s">
        <v>786</v>
      </c>
      <c r="F179" s="259"/>
      <c r="G179" s="259"/>
      <c r="H179" s="259"/>
      <c r="I179" s="259"/>
      <c r="J179" s="259"/>
      <c r="K179" s="260"/>
    </row>
    <row r="180" spans="2:11" ht="30" customHeight="1">
      <c r="B180" s="8"/>
      <c r="C180" s="4">
        <f>IF(C$178=D180,"⇒","")</f>
      </c>
      <c r="D180" s="6">
        <v>2</v>
      </c>
      <c r="E180" s="279"/>
      <c r="F180" s="265"/>
      <c r="G180" s="265"/>
      <c r="H180" s="265"/>
      <c r="I180" s="265"/>
      <c r="J180" s="265"/>
      <c r="K180" s="266"/>
    </row>
    <row r="181" spans="2:11" ht="30" customHeight="1">
      <c r="B181" s="8"/>
      <c r="C181" s="4">
        <f>IF(C$178=D181,"⇒","")</f>
      </c>
      <c r="D181" s="63">
        <v>3</v>
      </c>
      <c r="E181" s="252" t="s">
        <v>787</v>
      </c>
      <c r="F181" s="253"/>
      <c r="G181" s="253"/>
      <c r="H181" s="253"/>
      <c r="I181" s="253"/>
      <c r="J181" s="253"/>
      <c r="K181" s="254"/>
    </row>
    <row r="182" spans="2:11" ht="30" customHeight="1">
      <c r="B182" s="8"/>
      <c r="C182" s="4">
        <f>IF(C$178=D182,"⇒","")</f>
      </c>
      <c r="D182" s="6">
        <v>4</v>
      </c>
      <c r="E182" s="279"/>
      <c r="F182" s="265"/>
      <c r="G182" s="265"/>
      <c r="H182" s="265"/>
      <c r="I182" s="265"/>
      <c r="J182" s="265"/>
      <c r="K182" s="266"/>
    </row>
    <row r="183" spans="2:11" ht="30" customHeight="1" thickBot="1">
      <c r="B183" s="8"/>
      <c r="C183" s="4">
        <f>IF(C$178=D183,"⇒","")</f>
      </c>
      <c r="D183" s="64">
        <v>5</v>
      </c>
      <c r="E183" s="272" t="s">
        <v>788</v>
      </c>
      <c r="F183" s="273"/>
      <c r="G183" s="273"/>
      <c r="H183" s="273"/>
      <c r="I183" s="273"/>
      <c r="J183" s="273"/>
      <c r="K183" s="274"/>
    </row>
    <row r="184" spans="2:11" ht="18" thickBot="1">
      <c r="B184" s="8"/>
      <c r="C184" s="8"/>
      <c r="D184" s="8"/>
      <c r="E184" s="8"/>
      <c r="F184" s="8"/>
      <c r="G184" s="8"/>
      <c r="H184" s="8"/>
      <c r="I184" s="8"/>
      <c r="J184" s="8"/>
      <c r="K184" s="8"/>
    </row>
    <row r="185" spans="2:11" ht="18.75" thickBot="1" thickTop="1">
      <c r="B185" s="249" t="s">
        <v>683</v>
      </c>
      <c r="C185" s="249"/>
      <c r="D185" s="249"/>
      <c r="E185" s="249"/>
      <c r="F185" s="249"/>
      <c r="G185" s="2"/>
      <c r="H185" s="2"/>
      <c r="I185" s="2"/>
      <c r="J185" s="270" t="s">
        <v>302</v>
      </c>
      <c r="K185" s="271"/>
    </row>
    <row r="186" spans="2:11" ht="18.75" thickBot="1" thickTop="1">
      <c r="B186" s="2"/>
      <c r="C186" s="219"/>
      <c r="D186" s="2"/>
      <c r="E186" s="2"/>
      <c r="F186" s="2"/>
      <c r="G186" s="2"/>
      <c r="H186" s="2"/>
      <c r="I186" s="2"/>
      <c r="J186" s="2"/>
      <c r="K186" s="2"/>
    </row>
    <row r="187" spans="2:11" ht="54.75" customHeight="1" thickBot="1">
      <c r="B187" s="255" t="s">
        <v>323</v>
      </c>
      <c r="C187" s="283"/>
      <c r="D187" s="283"/>
      <c r="E187" s="283"/>
      <c r="F187" s="283"/>
      <c r="G187" s="283"/>
      <c r="H187" s="283"/>
      <c r="I187" s="283"/>
      <c r="J187" s="283"/>
      <c r="K187" s="284"/>
    </row>
    <row r="188" spans="2:11" ht="18" thickBot="1">
      <c r="B188" s="2"/>
      <c r="C188" s="2"/>
      <c r="D188" s="2"/>
      <c r="E188" s="2"/>
      <c r="F188" s="2"/>
      <c r="G188" s="2"/>
      <c r="H188" s="2"/>
      <c r="I188" s="2"/>
      <c r="J188" s="2"/>
      <c r="K188" s="2"/>
    </row>
    <row r="189" spans="2:11" ht="30" customHeight="1" thickBot="1" thickTop="1">
      <c r="B189" s="2"/>
      <c r="C189" s="231">
        <v>1</v>
      </c>
      <c r="D189" s="2"/>
      <c r="E189" s="2"/>
      <c r="F189" s="2"/>
      <c r="G189" s="2"/>
      <c r="H189" s="2"/>
      <c r="I189" s="2"/>
      <c r="J189" s="2"/>
      <c r="K189" s="2"/>
    </row>
    <row r="190" spans="2:11" ht="30" customHeight="1" thickTop="1">
      <c r="B190" s="8"/>
      <c r="C190" s="4" t="str">
        <f>IF(C$189=D190,"⇒","")</f>
        <v>⇒</v>
      </c>
      <c r="D190" s="62">
        <v>1</v>
      </c>
      <c r="E190" s="258" t="s">
        <v>789</v>
      </c>
      <c r="F190" s="259"/>
      <c r="G190" s="259"/>
      <c r="H190" s="259"/>
      <c r="I190" s="259"/>
      <c r="J190" s="259"/>
      <c r="K190" s="260"/>
    </row>
    <row r="191" spans="2:11" ht="30" customHeight="1">
      <c r="B191" s="8"/>
      <c r="C191" s="4">
        <f>IF(C$189=D191,"⇒","")</f>
      </c>
      <c r="D191" s="6">
        <v>2</v>
      </c>
      <c r="E191" s="279"/>
      <c r="F191" s="265"/>
      <c r="G191" s="265"/>
      <c r="H191" s="265"/>
      <c r="I191" s="265"/>
      <c r="J191" s="265"/>
      <c r="K191" s="266"/>
    </row>
    <row r="192" spans="2:11" ht="30" customHeight="1">
      <c r="B192" s="8"/>
      <c r="C192" s="4">
        <f>IF(C$189=D192,"⇒","")</f>
      </c>
      <c r="D192" s="63">
        <v>3</v>
      </c>
      <c r="E192" s="252" t="s">
        <v>790</v>
      </c>
      <c r="F192" s="253"/>
      <c r="G192" s="253"/>
      <c r="H192" s="253"/>
      <c r="I192" s="253"/>
      <c r="J192" s="253"/>
      <c r="K192" s="254"/>
    </row>
    <row r="193" spans="2:11" ht="30" customHeight="1">
      <c r="B193" s="8"/>
      <c r="C193" s="4">
        <f>IF(C$189=D193,"⇒","")</f>
      </c>
      <c r="D193" s="6">
        <v>4</v>
      </c>
      <c r="E193" s="279"/>
      <c r="F193" s="265"/>
      <c r="G193" s="265"/>
      <c r="H193" s="265"/>
      <c r="I193" s="265"/>
      <c r="J193" s="265"/>
      <c r="K193" s="266"/>
    </row>
    <row r="194" spans="2:11" ht="30" customHeight="1" thickBot="1">
      <c r="B194" s="8"/>
      <c r="C194" s="4">
        <f>IF(C$189=D194,"⇒","")</f>
      </c>
      <c r="D194" s="64">
        <v>5</v>
      </c>
      <c r="E194" s="272" t="s">
        <v>791</v>
      </c>
      <c r="F194" s="273"/>
      <c r="G194" s="273"/>
      <c r="H194" s="273"/>
      <c r="I194" s="273"/>
      <c r="J194" s="273"/>
      <c r="K194" s="274"/>
    </row>
    <row r="195" spans="2:11" ht="18" thickBot="1">
      <c r="B195" s="8"/>
      <c r="C195" s="8"/>
      <c r="D195" s="8"/>
      <c r="E195" s="8"/>
      <c r="F195" s="8"/>
      <c r="G195" s="8"/>
      <c r="H195" s="8"/>
      <c r="I195" s="8"/>
      <c r="J195" s="8"/>
      <c r="K195" s="8"/>
    </row>
    <row r="196" spans="2:11" ht="52.5" customHeight="1" thickBot="1">
      <c r="B196" s="255" t="s">
        <v>324</v>
      </c>
      <c r="C196" s="283"/>
      <c r="D196" s="283"/>
      <c r="E196" s="283"/>
      <c r="F196" s="283"/>
      <c r="G196" s="283"/>
      <c r="H196" s="283"/>
      <c r="I196" s="283"/>
      <c r="J196" s="283"/>
      <c r="K196" s="284"/>
    </row>
    <row r="197" spans="2:11" ht="18" thickBot="1">
      <c r="B197" s="2"/>
      <c r="C197" s="2"/>
      <c r="D197" s="2"/>
      <c r="E197" s="2"/>
      <c r="F197" s="2"/>
      <c r="G197" s="2"/>
      <c r="H197" s="2"/>
      <c r="I197" s="2"/>
      <c r="J197" s="2"/>
      <c r="K197" s="2"/>
    </row>
    <row r="198" spans="2:11" ht="30" customHeight="1" thickBot="1" thickTop="1">
      <c r="B198" s="2"/>
      <c r="C198" s="231">
        <v>1</v>
      </c>
      <c r="D198" s="2"/>
      <c r="E198" s="2"/>
      <c r="F198" s="2"/>
      <c r="G198" s="2"/>
      <c r="H198" s="2"/>
      <c r="I198" s="2"/>
      <c r="J198" s="2"/>
      <c r="K198" s="2"/>
    </row>
    <row r="199" spans="2:11" ht="30" customHeight="1" thickTop="1">
      <c r="B199" s="8"/>
      <c r="C199" s="4" t="str">
        <f>IF(C$198=D199,"⇒","")</f>
        <v>⇒</v>
      </c>
      <c r="D199" s="62">
        <v>1</v>
      </c>
      <c r="E199" s="258" t="s">
        <v>792</v>
      </c>
      <c r="F199" s="259"/>
      <c r="G199" s="259"/>
      <c r="H199" s="259"/>
      <c r="I199" s="259"/>
      <c r="J199" s="259"/>
      <c r="K199" s="260"/>
    </row>
    <row r="200" spans="2:11" ht="30" customHeight="1">
      <c r="B200" s="8"/>
      <c r="C200" s="4">
        <f>IF(C$198=D200,"⇒","")</f>
      </c>
      <c r="D200" s="6">
        <v>2</v>
      </c>
      <c r="E200" s="279"/>
      <c r="F200" s="265"/>
      <c r="G200" s="265"/>
      <c r="H200" s="265"/>
      <c r="I200" s="265"/>
      <c r="J200" s="265"/>
      <c r="K200" s="266"/>
    </row>
    <row r="201" spans="2:11" ht="30" customHeight="1">
      <c r="B201" s="8"/>
      <c r="C201" s="4">
        <f>IF(C$198=D201,"⇒","")</f>
      </c>
      <c r="D201" s="63">
        <v>3</v>
      </c>
      <c r="E201" s="252" t="s">
        <v>793</v>
      </c>
      <c r="F201" s="253"/>
      <c r="G201" s="253"/>
      <c r="H201" s="253"/>
      <c r="I201" s="253"/>
      <c r="J201" s="253"/>
      <c r="K201" s="254"/>
    </row>
    <row r="202" spans="2:11" ht="30" customHeight="1">
      <c r="B202" s="8"/>
      <c r="C202" s="4">
        <f>IF(C$198=D202,"⇒","")</f>
      </c>
      <c r="D202" s="6">
        <v>4</v>
      </c>
      <c r="E202" s="279"/>
      <c r="F202" s="265"/>
      <c r="G202" s="265"/>
      <c r="H202" s="265"/>
      <c r="I202" s="265"/>
      <c r="J202" s="265"/>
      <c r="K202" s="266"/>
    </row>
    <row r="203" spans="2:11" ht="30" customHeight="1" thickBot="1">
      <c r="B203" s="8"/>
      <c r="C203" s="4">
        <f>IF(C$198=D203,"⇒","")</f>
      </c>
      <c r="D203" s="64">
        <v>5</v>
      </c>
      <c r="E203" s="272" t="s">
        <v>842</v>
      </c>
      <c r="F203" s="273"/>
      <c r="G203" s="273"/>
      <c r="H203" s="273"/>
      <c r="I203" s="273"/>
      <c r="J203" s="273"/>
      <c r="K203" s="274"/>
    </row>
    <row r="204" spans="2:11" ht="18" thickBot="1">
      <c r="B204" s="8"/>
      <c r="C204" s="8"/>
      <c r="D204" s="8"/>
      <c r="E204" s="8"/>
      <c r="F204" s="8"/>
      <c r="G204" s="8"/>
      <c r="H204" s="8"/>
      <c r="I204" s="8"/>
      <c r="J204" s="8"/>
      <c r="K204" s="8"/>
    </row>
    <row r="205" spans="2:11" ht="67.5" customHeight="1" thickBot="1">
      <c r="B205" s="255" t="s">
        <v>325</v>
      </c>
      <c r="C205" s="283"/>
      <c r="D205" s="283"/>
      <c r="E205" s="283"/>
      <c r="F205" s="283"/>
      <c r="G205" s="283"/>
      <c r="H205" s="283"/>
      <c r="I205" s="283"/>
      <c r="J205" s="283"/>
      <c r="K205" s="284"/>
    </row>
    <row r="206" spans="2:11" ht="18" thickBot="1">
      <c r="B206" s="2"/>
      <c r="C206" s="2"/>
      <c r="D206" s="2"/>
      <c r="E206" s="2"/>
      <c r="F206" s="2"/>
      <c r="G206" s="2"/>
      <c r="H206" s="2"/>
      <c r="I206" s="2"/>
      <c r="J206" s="2"/>
      <c r="K206" s="2"/>
    </row>
    <row r="207" spans="2:11" ht="30" customHeight="1" thickBot="1" thickTop="1">
      <c r="B207" s="2"/>
      <c r="C207" s="231">
        <v>1</v>
      </c>
      <c r="D207" s="2"/>
      <c r="E207" s="2"/>
      <c r="F207" s="2"/>
      <c r="G207" s="2"/>
      <c r="H207" s="2"/>
      <c r="I207" s="2"/>
      <c r="J207" s="2"/>
      <c r="K207" s="2"/>
    </row>
    <row r="208" spans="2:11" ht="30" customHeight="1" thickTop="1">
      <c r="B208" s="8"/>
      <c r="C208" s="4" t="str">
        <f>IF(C$207=D208,"⇒","")</f>
        <v>⇒</v>
      </c>
      <c r="D208" s="62">
        <v>1</v>
      </c>
      <c r="E208" s="258" t="s">
        <v>794</v>
      </c>
      <c r="F208" s="259"/>
      <c r="G208" s="259"/>
      <c r="H208" s="259"/>
      <c r="I208" s="259"/>
      <c r="J208" s="259"/>
      <c r="K208" s="260"/>
    </row>
    <row r="209" spans="2:11" ht="30" customHeight="1">
      <c r="B209" s="8"/>
      <c r="C209" s="4">
        <f>IF(C$207=D209,"⇒","")</f>
      </c>
      <c r="D209" s="6">
        <v>2</v>
      </c>
      <c r="E209" s="279"/>
      <c r="F209" s="265"/>
      <c r="G209" s="265"/>
      <c r="H209" s="265"/>
      <c r="I209" s="265"/>
      <c r="J209" s="265"/>
      <c r="K209" s="266"/>
    </row>
    <row r="210" spans="2:11" ht="30" customHeight="1">
      <c r="B210" s="8"/>
      <c r="C210" s="4">
        <f>IF(C$207=D210,"⇒","")</f>
      </c>
      <c r="D210" s="63">
        <v>3</v>
      </c>
      <c r="E210" s="252" t="s">
        <v>795</v>
      </c>
      <c r="F210" s="253"/>
      <c r="G210" s="253"/>
      <c r="H210" s="253"/>
      <c r="I210" s="253"/>
      <c r="J210" s="253"/>
      <c r="K210" s="254"/>
    </row>
    <row r="211" spans="2:11" ht="30" customHeight="1">
      <c r="B211" s="8"/>
      <c r="C211" s="4">
        <f>IF(C$207=D211,"⇒","")</f>
      </c>
      <c r="D211" s="6">
        <v>4</v>
      </c>
      <c r="E211" s="279"/>
      <c r="F211" s="265"/>
      <c r="G211" s="265"/>
      <c r="H211" s="265"/>
      <c r="I211" s="265"/>
      <c r="J211" s="265"/>
      <c r="K211" s="266"/>
    </row>
    <row r="212" spans="2:11" ht="30" customHeight="1" thickBot="1">
      <c r="B212" s="8"/>
      <c r="C212" s="4">
        <f>IF(C$207=D212,"⇒","")</f>
      </c>
      <c r="D212" s="64">
        <v>5</v>
      </c>
      <c r="E212" s="272" t="s">
        <v>842</v>
      </c>
      <c r="F212" s="273"/>
      <c r="G212" s="273"/>
      <c r="H212" s="273"/>
      <c r="I212" s="273"/>
      <c r="J212" s="273"/>
      <c r="K212" s="274"/>
    </row>
    <row r="213" spans="2:11" ht="17.25">
      <c r="B213" s="8"/>
      <c r="C213" s="8"/>
      <c r="D213" s="8"/>
      <c r="E213" s="8"/>
      <c r="F213" s="8"/>
      <c r="G213" s="8"/>
      <c r="H213" s="8"/>
      <c r="I213" s="8"/>
      <c r="J213" s="8"/>
      <c r="K213" s="8"/>
    </row>
    <row r="214" spans="1:11" ht="17.25">
      <c r="A214" s="7" t="s">
        <v>684</v>
      </c>
      <c r="B214" s="8"/>
      <c r="C214" s="8"/>
      <c r="D214" s="8"/>
      <c r="E214" s="8"/>
      <c r="F214" s="8"/>
      <c r="G214" s="8"/>
      <c r="H214" s="8"/>
      <c r="I214" s="8"/>
      <c r="J214" s="8"/>
      <c r="K214" s="8"/>
    </row>
    <row r="215" spans="2:11" ht="18" thickBot="1">
      <c r="B215" s="8"/>
      <c r="C215" s="8"/>
      <c r="D215" s="8"/>
      <c r="E215" s="8"/>
      <c r="F215" s="8"/>
      <c r="G215" s="8"/>
      <c r="H215" s="8"/>
      <c r="I215" s="8"/>
      <c r="J215" s="8"/>
      <c r="K215" s="8"/>
    </row>
    <row r="216" spans="2:11" ht="18.75" thickBot="1" thickTop="1">
      <c r="B216" s="11" t="s">
        <v>556</v>
      </c>
      <c r="C216" s="8"/>
      <c r="D216" s="8"/>
      <c r="E216" s="8"/>
      <c r="F216" s="8"/>
      <c r="G216" s="8"/>
      <c r="H216" s="8"/>
      <c r="I216" s="8"/>
      <c r="J216" s="270" t="s">
        <v>303</v>
      </c>
      <c r="K216" s="271"/>
    </row>
    <row r="217" spans="2:11" ht="18.75" thickBot="1" thickTop="1">
      <c r="B217" s="8"/>
      <c r="C217" s="8"/>
      <c r="D217" s="8"/>
      <c r="E217" s="8"/>
      <c r="F217" s="8"/>
      <c r="G217" s="8"/>
      <c r="H217" s="8"/>
      <c r="I217" s="8"/>
      <c r="J217" s="8"/>
      <c r="K217" s="8"/>
    </row>
    <row r="218" spans="2:11" ht="71.25" customHeight="1" thickBot="1">
      <c r="B218" s="255" t="s">
        <v>796</v>
      </c>
      <c r="C218" s="283"/>
      <c r="D218" s="283"/>
      <c r="E218" s="283"/>
      <c r="F218" s="283"/>
      <c r="G218" s="283"/>
      <c r="H218" s="283"/>
      <c r="I218" s="283"/>
      <c r="J218" s="283"/>
      <c r="K218" s="284"/>
    </row>
    <row r="219" spans="2:11" ht="18" thickBot="1">
      <c r="B219" s="2"/>
      <c r="C219" s="2"/>
      <c r="D219" s="2"/>
      <c r="E219" s="2"/>
      <c r="F219" s="2"/>
      <c r="G219" s="2"/>
      <c r="H219" s="2"/>
      <c r="I219" s="2"/>
      <c r="J219" s="2"/>
      <c r="K219" s="2"/>
    </row>
    <row r="220" spans="2:11" ht="30" customHeight="1" thickBot="1" thickTop="1">
      <c r="B220" s="2"/>
      <c r="C220" s="231">
        <v>1</v>
      </c>
      <c r="D220" s="2"/>
      <c r="E220" s="2"/>
      <c r="F220" s="2"/>
      <c r="G220" s="2"/>
      <c r="H220" s="2"/>
      <c r="I220" s="2"/>
      <c r="J220" s="2"/>
      <c r="K220" s="2"/>
    </row>
    <row r="221" spans="2:11" ht="30" customHeight="1" thickTop="1">
      <c r="B221" s="8"/>
      <c r="C221" s="4" t="str">
        <f>IF(C$220=D221,"⇒","")</f>
        <v>⇒</v>
      </c>
      <c r="D221" s="62">
        <v>1</v>
      </c>
      <c r="E221" s="258" t="s">
        <v>557</v>
      </c>
      <c r="F221" s="259"/>
      <c r="G221" s="259"/>
      <c r="H221" s="259"/>
      <c r="I221" s="259"/>
      <c r="J221" s="259"/>
      <c r="K221" s="260"/>
    </row>
    <row r="222" spans="2:11" ht="30" customHeight="1">
      <c r="B222" s="8"/>
      <c r="C222" s="4">
        <f>IF(C$220=D222,"⇒","")</f>
      </c>
      <c r="D222" s="6">
        <v>2</v>
      </c>
      <c r="E222" s="279"/>
      <c r="F222" s="265"/>
      <c r="G222" s="265"/>
      <c r="H222" s="265"/>
      <c r="I222" s="265"/>
      <c r="J222" s="265"/>
      <c r="K222" s="266"/>
    </row>
    <row r="223" spans="2:11" ht="30" customHeight="1">
      <c r="B223" s="8"/>
      <c r="C223" s="4">
        <f>IF(C$220=D223,"⇒","")</f>
      </c>
      <c r="D223" s="63">
        <v>3</v>
      </c>
      <c r="E223" s="252" t="s">
        <v>558</v>
      </c>
      <c r="F223" s="253"/>
      <c r="G223" s="253"/>
      <c r="H223" s="253"/>
      <c r="I223" s="253"/>
      <c r="J223" s="253"/>
      <c r="K223" s="254"/>
    </row>
    <row r="224" spans="2:11" ht="30" customHeight="1">
      <c r="B224" s="8"/>
      <c r="C224" s="4">
        <f>IF(C$220=D224,"⇒","")</f>
      </c>
      <c r="D224" s="6">
        <v>4</v>
      </c>
      <c r="E224" s="279"/>
      <c r="F224" s="265"/>
      <c r="G224" s="265"/>
      <c r="H224" s="265"/>
      <c r="I224" s="265"/>
      <c r="J224" s="265"/>
      <c r="K224" s="266"/>
    </row>
    <row r="225" spans="2:11" ht="30" customHeight="1" thickBot="1">
      <c r="B225" s="8"/>
      <c r="C225" s="4">
        <f>IF(C$220=D225,"⇒","")</f>
      </c>
      <c r="D225" s="64">
        <v>5</v>
      </c>
      <c r="E225" s="272" t="s">
        <v>20</v>
      </c>
      <c r="F225" s="273"/>
      <c r="G225" s="273"/>
      <c r="H225" s="273"/>
      <c r="I225" s="273"/>
      <c r="J225" s="273"/>
      <c r="K225" s="274"/>
    </row>
    <row r="226" ht="18" thickBot="1"/>
    <row r="227" spans="2:11" ht="18.75" thickBot="1" thickTop="1">
      <c r="B227" s="12" t="s">
        <v>685</v>
      </c>
      <c r="J227" s="270" t="s">
        <v>303</v>
      </c>
      <c r="K227" s="271"/>
    </row>
    <row r="228" ht="18.75" thickBot="1" thickTop="1">
      <c r="C228" s="220"/>
    </row>
    <row r="229" spans="2:11" ht="259.5" customHeight="1" thickBot="1">
      <c r="B229" s="275" t="s">
        <v>326</v>
      </c>
      <c r="C229" s="285"/>
      <c r="D229" s="285"/>
      <c r="E229" s="285"/>
      <c r="F229" s="285"/>
      <c r="G229" s="285"/>
      <c r="H229" s="285"/>
      <c r="I229" s="285"/>
      <c r="J229" s="285"/>
      <c r="K229" s="286"/>
    </row>
    <row r="230" spans="2:11" ht="18" thickBot="1">
      <c r="B230" s="2"/>
      <c r="C230" s="2"/>
      <c r="D230" s="2"/>
      <c r="E230" s="2"/>
      <c r="F230" s="2"/>
      <c r="G230" s="2"/>
      <c r="H230" s="2"/>
      <c r="I230" s="2"/>
      <c r="J230" s="2"/>
      <c r="K230" s="2"/>
    </row>
    <row r="231" spans="2:11" ht="30" customHeight="1" thickBot="1" thickTop="1">
      <c r="B231" s="2"/>
      <c r="C231" s="231">
        <v>1</v>
      </c>
      <c r="D231" s="2"/>
      <c r="E231" s="2"/>
      <c r="F231" s="2"/>
      <c r="G231" s="2"/>
      <c r="H231" s="2"/>
      <c r="I231" s="2"/>
      <c r="J231" s="2"/>
      <c r="K231" s="2"/>
    </row>
    <row r="232" spans="3:11" ht="30" customHeight="1" thickTop="1">
      <c r="C232" s="4" t="str">
        <f>IF(C$231=D232,"⇒","")</f>
        <v>⇒</v>
      </c>
      <c r="D232" s="62">
        <v>1</v>
      </c>
      <c r="E232" s="258" t="s">
        <v>797</v>
      </c>
      <c r="F232" s="259"/>
      <c r="G232" s="259"/>
      <c r="H232" s="259"/>
      <c r="I232" s="259"/>
      <c r="J232" s="259"/>
      <c r="K232" s="260"/>
    </row>
    <row r="233" spans="3:11" ht="30" customHeight="1">
      <c r="C233" s="4">
        <f>IF(C$231=D233,"⇒","")</f>
      </c>
      <c r="D233" s="63">
        <v>2</v>
      </c>
      <c r="E233" s="252" t="s">
        <v>853</v>
      </c>
      <c r="F233" s="253"/>
      <c r="G233" s="253"/>
      <c r="H233" s="253"/>
      <c r="I233" s="253"/>
      <c r="J233" s="253"/>
      <c r="K233" s="254"/>
    </row>
    <row r="234" spans="3:11" ht="30" customHeight="1">
      <c r="C234" s="4">
        <f>IF(C$231=D234,"⇒","")</f>
      </c>
      <c r="D234" s="63">
        <v>3</v>
      </c>
      <c r="E234" s="252" t="s">
        <v>854</v>
      </c>
      <c r="F234" s="253"/>
      <c r="G234" s="253"/>
      <c r="H234" s="253"/>
      <c r="I234" s="253"/>
      <c r="J234" s="253"/>
      <c r="K234" s="254"/>
    </row>
    <row r="235" spans="3:11" ht="30" customHeight="1">
      <c r="C235" s="4">
        <f>IF(C$231=D235,"⇒","")</f>
      </c>
      <c r="D235" s="63">
        <v>4</v>
      </c>
      <c r="E235" s="261" t="s">
        <v>855</v>
      </c>
      <c r="F235" s="262"/>
      <c r="G235" s="262"/>
      <c r="H235" s="262"/>
      <c r="I235" s="262"/>
      <c r="J235" s="262"/>
      <c r="K235" s="263"/>
    </row>
    <row r="236" spans="3:11" ht="30" customHeight="1" thickBot="1">
      <c r="C236" s="4">
        <f>IF(C$231=D236,"⇒","")</f>
      </c>
      <c r="D236" s="64">
        <v>5</v>
      </c>
      <c r="E236" s="272" t="s">
        <v>856</v>
      </c>
      <c r="F236" s="273"/>
      <c r="G236" s="273"/>
      <c r="H236" s="273"/>
      <c r="I236" s="273"/>
      <c r="J236" s="273"/>
      <c r="K236" s="274"/>
    </row>
    <row r="237" ht="18" thickBot="1"/>
    <row r="238" spans="2:11" ht="18.75" thickBot="1" thickTop="1">
      <c r="B238" s="12" t="s">
        <v>307</v>
      </c>
      <c r="J238" s="270" t="s">
        <v>303</v>
      </c>
      <c r="K238" s="271"/>
    </row>
    <row r="239" ht="18.75" thickBot="1" thickTop="1"/>
    <row r="240" spans="2:12" ht="147.75" customHeight="1" thickBot="1">
      <c r="B240" s="255" t="s">
        <v>327</v>
      </c>
      <c r="C240" s="283"/>
      <c r="D240" s="283"/>
      <c r="E240" s="283"/>
      <c r="F240" s="283"/>
      <c r="G240" s="283"/>
      <c r="H240" s="283"/>
      <c r="I240" s="283"/>
      <c r="J240" s="283"/>
      <c r="K240" s="284"/>
      <c r="L240" s="225"/>
    </row>
    <row r="241" spans="2:11" ht="18" thickBot="1">
      <c r="B241" s="2"/>
      <c r="C241" s="2"/>
      <c r="D241" s="2"/>
      <c r="E241" s="2"/>
      <c r="F241" s="2"/>
      <c r="G241" s="2"/>
      <c r="H241" s="2"/>
      <c r="I241" s="2"/>
      <c r="J241" s="2"/>
      <c r="K241" s="2"/>
    </row>
    <row r="242" spans="2:11" ht="30" customHeight="1" thickBot="1" thickTop="1">
      <c r="B242" s="2"/>
      <c r="C242" s="231">
        <v>1</v>
      </c>
      <c r="D242" s="2"/>
      <c r="E242" s="2"/>
      <c r="F242" s="2"/>
      <c r="G242" s="2"/>
      <c r="H242" s="2"/>
      <c r="I242" s="2"/>
      <c r="J242" s="2"/>
      <c r="K242" s="2"/>
    </row>
    <row r="243" spans="3:11" ht="30" customHeight="1" thickTop="1">
      <c r="C243" s="4" t="str">
        <f>IF(C$242=D243,"⇒","")</f>
        <v>⇒</v>
      </c>
      <c r="D243" s="62">
        <v>1</v>
      </c>
      <c r="E243" s="258" t="s">
        <v>308</v>
      </c>
      <c r="F243" s="259"/>
      <c r="G243" s="259"/>
      <c r="H243" s="259"/>
      <c r="I243" s="259"/>
      <c r="J243" s="259"/>
      <c r="K243" s="260"/>
    </row>
    <row r="244" spans="3:11" ht="30" customHeight="1">
      <c r="C244" s="4">
        <f>IF(C$242=D244,"⇒","")</f>
      </c>
      <c r="D244" s="6">
        <v>2</v>
      </c>
      <c r="E244" s="264"/>
      <c r="F244" s="265"/>
      <c r="G244" s="265"/>
      <c r="H244" s="265"/>
      <c r="I244" s="265"/>
      <c r="J244" s="265"/>
      <c r="K244" s="266"/>
    </row>
    <row r="245" spans="3:11" ht="30" customHeight="1">
      <c r="C245" s="4">
        <f>IF(C$242=D245,"⇒","")</f>
      </c>
      <c r="D245" s="63">
        <v>3</v>
      </c>
      <c r="E245" s="252" t="s">
        <v>309</v>
      </c>
      <c r="F245" s="253"/>
      <c r="G245" s="253"/>
      <c r="H245" s="253"/>
      <c r="I245" s="253"/>
      <c r="J245" s="253"/>
      <c r="K245" s="254"/>
    </row>
    <row r="246" spans="3:11" ht="30" customHeight="1">
      <c r="C246" s="4">
        <f>IF(C$242=D246,"⇒","")</f>
      </c>
      <c r="D246" s="63">
        <v>4</v>
      </c>
      <c r="E246" s="261" t="s">
        <v>310</v>
      </c>
      <c r="F246" s="262"/>
      <c r="G246" s="262"/>
      <c r="H246" s="262"/>
      <c r="I246" s="262"/>
      <c r="J246" s="262"/>
      <c r="K246" s="263"/>
    </row>
    <row r="247" spans="3:11" ht="30" customHeight="1" thickBot="1">
      <c r="C247" s="4">
        <f>IF(C$242=D247,"⇒","")</f>
      </c>
      <c r="D247" s="64">
        <v>5</v>
      </c>
      <c r="E247" s="272" t="s">
        <v>311</v>
      </c>
      <c r="F247" s="273"/>
      <c r="G247" s="273"/>
      <c r="H247" s="273"/>
      <c r="I247" s="273"/>
      <c r="J247" s="273"/>
      <c r="K247" s="274"/>
    </row>
    <row r="249" ht="17.25">
      <c r="A249" s="7" t="s">
        <v>686</v>
      </c>
    </row>
    <row r="250" ht="18" thickBot="1"/>
    <row r="251" spans="2:11" ht="18.75" thickBot="1" thickTop="1">
      <c r="B251" s="12" t="s">
        <v>687</v>
      </c>
      <c r="J251" s="270" t="s">
        <v>304</v>
      </c>
      <c r="K251" s="271"/>
    </row>
    <row r="252" ht="18.75" thickBot="1" thickTop="1"/>
    <row r="253" spans="2:11" ht="147" customHeight="1" thickBot="1">
      <c r="B253" s="255" t="s">
        <v>328</v>
      </c>
      <c r="C253" s="283"/>
      <c r="D253" s="283"/>
      <c r="E253" s="283"/>
      <c r="F253" s="283"/>
      <c r="G253" s="283"/>
      <c r="H253" s="283"/>
      <c r="I253" s="283"/>
      <c r="J253" s="283"/>
      <c r="K253" s="284"/>
    </row>
    <row r="254" spans="2:11" ht="18" thickBot="1">
      <c r="B254" s="2"/>
      <c r="C254" s="2"/>
      <c r="D254" s="2"/>
      <c r="E254" s="2"/>
      <c r="F254" s="2"/>
      <c r="G254" s="2"/>
      <c r="H254" s="2"/>
      <c r="I254" s="2"/>
      <c r="J254" s="2"/>
      <c r="K254" s="2"/>
    </row>
    <row r="255" spans="2:11" ht="30" customHeight="1" thickBot="1" thickTop="1">
      <c r="B255" s="2"/>
      <c r="C255" s="231">
        <v>1</v>
      </c>
      <c r="D255" s="2"/>
      <c r="E255" s="2"/>
      <c r="F255" s="2"/>
      <c r="G255" s="2"/>
      <c r="H255" s="2"/>
      <c r="I255" s="2"/>
      <c r="J255" s="2"/>
      <c r="K255" s="2"/>
    </row>
    <row r="256" spans="3:11" ht="30" customHeight="1" thickTop="1">
      <c r="C256" s="4" t="str">
        <f>IF(C$255=D256,"⇒","")</f>
        <v>⇒</v>
      </c>
      <c r="D256" s="62">
        <v>1</v>
      </c>
      <c r="E256" s="258" t="s">
        <v>798</v>
      </c>
      <c r="F256" s="259"/>
      <c r="G256" s="259"/>
      <c r="H256" s="259"/>
      <c r="I256" s="259"/>
      <c r="J256" s="259"/>
      <c r="K256" s="260"/>
    </row>
    <row r="257" spans="3:11" ht="30" customHeight="1">
      <c r="C257" s="4">
        <f>IF(C$255=D257,"⇒","")</f>
      </c>
      <c r="D257" s="6">
        <v>2</v>
      </c>
      <c r="E257" s="279"/>
      <c r="F257" s="265"/>
      <c r="G257" s="265"/>
      <c r="H257" s="265"/>
      <c r="I257" s="265"/>
      <c r="J257" s="265"/>
      <c r="K257" s="266"/>
    </row>
    <row r="258" spans="3:11" ht="30" customHeight="1">
      <c r="C258" s="4">
        <f>IF(C$255=D258,"⇒","")</f>
      </c>
      <c r="D258" s="63">
        <v>3</v>
      </c>
      <c r="E258" s="252" t="s">
        <v>799</v>
      </c>
      <c r="F258" s="253"/>
      <c r="G258" s="253"/>
      <c r="H258" s="253"/>
      <c r="I258" s="253"/>
      <c r="J258" s="253"/>
      <c r="K258" s="254"/>
    </row>
    <row r="259" spans="3:11" ht="30" customHeight="1">
      <c r="C259" s="4">
        <f>IF(C$255=D259,"⇒","")</f>
      </c>
      <c r="D259" s="6">
        <v>4</v>
      </c>
      <c r="E259" s="279"/>
      <c r="F259" s="265"/>
      <c r="G259" s="265"/>
      <c r="H259" s="265"/>
      <c r="I259" s="265"/>
      <c r="J259" s="265"/>
      <c r="K259" s="266"/>
    </row>
    <row r="260" spans="3:11" ht="30" customHeight="1" thickBot="1">
      <c r="C260" s="4">
        <f>IF(C$255=D260,"⇒","")</f>
      </c>
      <c r="D260" s="64">
        <v>5</v>
      </c>
      <c r="E260" s="272" t="s">
        <v>800</v>
      </c>
      <c r="F260" s="273"/>
      <c r="G260" s="273"/>
      <c r="H260" s="273"/>
      <c r="I260" s="273"/>
      <c r="J260" s="273"/>
      <c r="K260" s="274"/>
    </row>
    <row r="261" ht="18" thickBot="1"/>
    <row r="262" spans="2:11" ht="18.75" thickBot="1" thickTop="1">
      <c r="B262" s="12" t="s">
        <v>688</v>
      </c>
      <c r="J262" s="270" t="s">
        <v>304</v>
      </c>
      <c r="K262" s="271"/>
    </row>
    <row r="263" ht="18.75" thickBot="1" thickTop="1"/>
    <row r="264" spans="2:11" ht="36.75" customHeight="1" thickBot="1">
      <c r="B264" s="255" t="s">
        <v>804</v>
      </c>
      <c r="C264" s="283"/>
      <c r="D264" s="283"/>
      <c r="E264" s="283"/>
      <c r="F264" s="283"/>
      <c r="G264" s="283"/>
      <c r="H264" s="283"/>
      <c r="I264" s="283"/>
      <c r="J264" s="283"/>
      <c r="K264" s="284"/>
    </row>
    <row r="265" spans="2:11" ht="18" thickBot="1">
      <c r="B265" s="2"/>
      <c r="C265" s="2"/>
      <c r="D265" s="2"/>
      <c r="E265" s="2"/>
      <c r="F265" s="2"/>
      <c r="G265" s="2"/>
      <c r="H265" s="2"/>
      <c r="I265" s="2"/>
      <c r="J265" s="2"/>
      <c r="K265" s="2"/>
    </row>
    <row r="266" spans="2:11" ht="30" customHeight="1" thickBot="1" thickTop="1">
      <c r="B266" s="2"/>
      <c r="C266" s="231">
        <v>1</v>
      </c>
      <c r="D266" s="2"/>
      <c r="E266" s="2"/>
      <c r="F266" s="2"/>
      <c r="G266" s="2"/>
      <c r="H266" s="2"/>
      <c r="I266" s="2"/>
      <c r="J266" s="2"/>
      <c r="K266" s="2"/>
    </row>
    <row r="267" spans="3:11" ht="30" customHeight="1" thickTop="1">
      <c r="C267" s="4" t="str">
        <f>IF(C$266=D267,"⇒","")</f>
        <v>⇒</v>
      </c>
      <c r="D267" s="62">
        <v>1</v>
      </c>
      <c r="E267" s="258" t="s">
        <v>801</v>
      </c>
      <c r="F267" s="259"/>
      <c r="G267" s="259"/>
      <c r="H267" s="259"/>
      <c r="I267" s="259"/>
      <c r="J267" s="259"/>
      <c r="K267" s="260"/>
    </row>
    <row r="268" spans="3:11" ht="30" customHeight="1">
      <c r="C268" s="4">
        <f>IF(C$266=D268,"⇒","")</f>
      </c>
      <c r="D268" s="6">
        <v>2</v>
      </c>
      <c r="E268" s="279"/>
      <c r="F268" s="265"/>
      <c r="G268" s="265"/>
      <c r="H268" s="265"/>
      <c r="I268" s="265"/>
      <c r="J268" s="265"/>
      <c r="K268" s="266"/>
    </row>
    <row r="269" spans="3:11" ht="30" customHeight="1">
      <c r="C269" s="4">
        <f>IF(C$266=D269,"⇒","")</f>
      </c>
      <c r="D269" s="63">
        <v>3</v>
      </c>
      <c r="E269" s="252" t="s">
        <v>802</v>
      </c>
      <c r="F269" s="253"/>
      <c r="G269" s="253"/>
      <c r="H269" s="253"/>
      <c r="I269" s="253"/>
      <c r="J269" s="253"/>
      <c r="K269" s="254"/>
    </row>
    <row r="270" spans="3:11" ht="30" customHeight="1">
      <c r="C270" s="4">
        <f>IF(C$266=D270,"⇒","")</f>
      </c>
      <c r="D270" s="6">
        <v>4</v>
      </c>
      <c r="E270" s="279"/>
      <c r="F270" s="265"/>
      <c r="G270" s="265"/>
      <c r="H270" s="265"/>
      <c r="I270" s="265"/>
      <c r="J270" s="265"/>
      <c r="K270" s="266"/>
    </row>
    <row r="271" spans="3:11" ht="30" customHeight="1" thickBot="1">
      <c r="C271" s="4">
        <f>IF(C$266=D271,"⇒","")</f>
      </c>
      <c r="D271" s="64">
        <v>5</v>
      </c>
      <c r="E271" s="272" t="s">
        <v>803</v>
      </c>
      <c r="F271" s="273"/>
      <c r="G271" s="273"/>
      <c r="H271" s="273"/>
      <c r="I271" s="273"/>
      <c r="J271" s="273"/>
      <c r="K271" s="274"/>
    </row>
    <row r="272" ht="18" thickBot="1"/>
    <row r="273" spans="2:11" ht="18.75" thickBot="1" thickTop="1">
      <c r="B273" s="12" t="s">
        <v>689</v>
      </c>
      <c r="J273" s="270" t="s">
        <v>304</v>
      </c>
      <c r="K273" s="271"/>
    </row>
    <row r="274" ht="18.75" thickBot="1" thickTop="1"/>
    <row r="275" spans="2:11" ht="35.25" customHeight="1" thickBot="1">
      <c r="B275" s="255" t="s">
        <v>805</v>
      </c>
      <c r="C275" s="283"/>
      <c r="D275" s="283"/>
      <c r="E275" s="283"/>
      <c r="F275" s="283"/>
      <c r="G275" s="283"/>
      <c r="H275" s="283"/>
      <c r="I275" s="283"/>
      <c r="J275" s="283"/>
      <c r="K275" s="284"/>
    </row>
    <row r="276" spans="2:11" ht="18" thickBot="1">
      <c r="B276" s="2"/>
      <c r="C276" s="2"/>
      <c r="D276" s="2"/>
      <c r="E276" s="2"/>
      <c r="F276" s="2"/>
      <c r="G276" s="2"/>
      <c r="H276" s="2"/>
      <c r="I276" s="2"/>
      <c r="J276" s="2"/>
      <c r="K276" s="2"/>
    </row>
    <row r="277" spans="2:11" ht="30" customHeight="1" thickBot="1" thickTop="1">
      <c r="B277" s="2"/>
      <c r="C277" s="231">
        <v>1</v>
      </c>
      <c r="D277" s="2"/>
      <c r="E277" s="2"/>
      <c r="F277" s="2"/>
      <c r="G277" s="2"/>
      <c r="H277" s="2"/>
      <c r="I277" s="2"/>
      <c r="J277" s="2"/>
      <c r="K277" s="2"/>
    </row>
    <row r="278" spans="3:11" ht="30" customHeight="1" thickTop="1">
      <c r="C278" s="4" t="str">
        <f>IF(C$277=D278,"⇒","")</f>
        <v>⇒</v>
      </c>
      <c r="D278" s="62">
        <v>1</v>
      </c>
      <c r="E278" s="258" t="s">
        <v>806</v>
      </c>
      <c r="F278" s="259"/>
      <c r="G278" s="259"/>
      <c r="H278" s="259"/>
      <c r="I278" s="259"/>
      <c r="J278" s="259"/>
      <c r="K278" s="260"/>
    </row>
    <row r="279" spans="3:11" ht="30" customHeight="1">
      <c r="C279" s="4">
        <f>IF(C$277=D279,"⇒","")</f>
      </c>
      <c r="D279" s="6">
        <v>2</v>
      </c>
      <c r="E279" s="279"/>
      <c r="F279" s="265"/>
      <c r="G279" s="265"/>
      <c r="H279" s="265"/>
      <c r="I279" s="265"/>
      <c r="J279" s="265"/>
      <c r="K279" s="266"/>
    </row>
    <row r="280" spans="3:11" ht="30" customHeight="1">
      <c r="C280" s="4">
        <f>IF(C$277=D280,"⇒","")</f>
      </c>
      <c r="D280" s="63">
        <v>3</v>
      </c>
      <c r="E280" s="252" t="s">
        <v>807</v>
      </c>
      <c r="F280" s="253"/>
      <c r="G280" s="253"/>
      <c r="H280" s="253"/>
      <c r="I280" s="253"/>
      <c r="J280" s="253"/>
      <c r="K280" s="254"/>
    </row>
    <row r="281" spans="3:11" ht="30" customHeight="1">
      <c r="C281" s="4">
        <f>IF(C$277=D281,"⇒","")</f>
      </c>
      <c r="D281" s="6">
        <v>4</v>
      </c>
      <c r="E281" s="279"/>
      <c r="F281" s="265"/>
      <c r="G281" s="265"/>
      <c r="H281" s="265"/>
      <c r="I281" s="265"/>
      <c r="J281" s="265"/>
      <c r="K281" s="266"/>
    </row>
    <row r="282" spans="3:11" ht="30" customHeight="1" thickBot="1">
      <c r="C282" s="4">
        <f>IF(C$277=D282,"⇒","")</f>
      </c>
      <c r="D282" s="64">
        <v>5</v>
      </c>
      <c r="E282" s="272" t="s">
        <v>808</v>
      </c>
      <c r="F282" s="273"/>
      <c r="G282" s="273"/>
      <c r="H282" s="273"/>
      <c r="I282" s="273"/>
      <c r="J282" s="273"/>
      <c r="K282" s="274"/>
    </row>
    <row r="283" ht="18" thickBot="1"/>
    <row r="284" spans="2:11" ht="18.75" thickBot="1" thickTop="1">
      <c r="B284" s="12" t="s">
        <v>690</v>
      </c>
      <c r="J284" s="270" t="s">
        <v>304</v>
      </c>
      <c r="K284" s="271"/>
    </row>
    <row r="285" ht="18.75" thickBot="1" thickTop="1"/>
    <row r="286" spans="2:11" ht="156.75" customHeight="1" thickBot="1">
      <c r="B286" s="255" t="s">
        <v>329</v>
      </c>
      <c r="C286" s="283"/>
      <c r="D286" s="283"/>
      <c r="E286" s="283"/>
      <c r="F286" s="283"/>
      <c r="G286" s="283"/>
      <c r="H286" s="283"/>
      <c r="I286" s="283"/>
      <c r="J286" s="283"/>
      <c r="K286" s="284"/>
    </row>
    <row r="287" spans="2:11" ht="18" thickBot="1">
      <c r="B287" s="2"/>
      <c r="C287" s="2"/>
      <c r="D287" s="2"/>
      <c r="E287" s="2"/>
      <c r="F287" s="2"/>
      <c r="G287" s="2"/>
      <c r="H287" s="2"/>
      <c r="I287" s="2"/>
      <c r="J287" s="2"/>
      <c r="K287" s="2"/>
    </row>
    <row r="288" spans="2:11" ht="30" customHeight="1" thickBot="1" thickTop="1">
      <c r="B288" s="2"/>
      <c r="C288" s="231">
        <v>1</v>
      </c>
      <c r="D288" s="2"/>
      <c r="E288" s="2"/>
      <c r="F288" s="2"/>
      <c r="G288" s="2"/>
      <c r="H288" s="2"/>
      <c r="I288" s="2"/>
      <c r="J288" s="2"/>
      <c r="K288" s="2"/>
    </row>
    <row r="289" spans="3:11" ht="30" customHeight="1" thickTop="1">
      <c r="C289" s="4" t="str">
        <f>IF(C$288=D289,"⇒","")</f>
        <v>⇒</v>
      </c>
      <c r="D289" s="62">
        <v>1</v>
      </c>
      <c r="E289" s="258" t="s">
        <v>809</v>
      </c>
      <c r="F289" s="259"/>
      <c r="G289" s="259"/>
      <c r="H289" s="259"/>
      <c r="I289" s="259"/>
      <c r="J289" s="259"/>
      <c r="K289" s="260"/>
    </row>
    <row r="290" spans="3:11" ht="30" customHeight="1">
      <c r="C290" s="4">
        <f>IF(C$288=D290,"⇒","")</f>
      </c>
      <c r="D290" s="6">
        <v>2</v>
      </c>
      <c r="E290" s="279"/>
      <c r="F290" s="265"/>
      <c r="G290" s="265"/>
      <c r="H290" s="265"/>
      <c r="I290" s="265"/>
      <c r="J290" s="265"/>
      <c r="K290" s="266"/>
    </row>
    <row r="291" spans="3:11" ht="30" customHeight="1">
      <c r="C291" s="4">
        <f>IF(C$288=D291,"⇒","")</f>
      </c>
      <c r="D291" s="63">
        <v>3</v>
      </c>
      <c r="E291" s="252" t="s">
        <v>428</v>
      </c>
      <c r="F291" s="253"/>
      <c r="G291" s="253"/>
      <c r="H291" s="253"/>
      <c r="I291" s="253"/>
      <c r="J291" s="253"/>
      <c r="K291" s="254"/>
    </row>
    <row r="292" spans="3:11" ht="30" customHeight="1">
      <c r="C292" s="4">
        <f>IF(C$288=D292,"⇒","")</f>
      </c>
      <c r="D292" s="6">
        <v>4</v>
      </c>
      <c r="E292" s="279"/>
      <c r="F292" s="265"/>
      <c r="G292" s="265"/>
      <c r="H292" s="265"/>
      <c r="I292" s="265"/>
      <c r="J292" s="265"/>
      <c r="K292" s="266"/>
    </row>
    <row r="293" spans="3:11" ht="30" customHeight="1" thickBot="1">
      <c r="C293" s="4">
        <f>IF(C$288=D293,"⇒","")</f>
      </c>
      <c r="D293" s="64">
        <v>5</v>
      </c>
      <c r="E293" s="272" t="s">
        <v>429</v>
      </c>
      <c r="F293" s="273"/>
      <c r="G293" s="273"/>
      <c r="H293" s="273"/>
      <c r="I293" s="273"/>
      <c r="J293" s="273"/>
      <c r="K293" s="274"/>
    </row>
    <row r="294" ht="18" thickBot="1"/>
    <row r="295" spans="2:11" ht="18.75" thickBot="1" thickTop="1">
      <c r="B295" s="12" t="s">
        <v>691</v>
      </c>
      <c r="J295" s="270" t="s">
        <v>304</v>
      </c>
      <c r="K295" s="271"/>
    </row>
    <row r="296" ht="18.75" thickBot="1" thickTop="1"/>
    <row r="297" spans="2:11" ht="105.75" customHeight="1" thickBot="1">
      <c r="B297" s="255" t="s">
        <v>330</v>
      </c>
      <c r="C297" s="283"/>
      <c r="D297" s="283"/>
      <c r="E297" s="283"/>
      <c r="F297" s="283"/>
      <c r="G297" s="283"/>
      <c r="H297" s="283"/>
      <c r="I297" s="283"/>
      <c r="J297" s="283"/>
      <c r="K297" s="284"/>
    </row>
    <row r="298" spans="2:11" ht="18" thickBot="1">
      <c r="B298" s="2"/>
      <c r="C298" s="2"/>
      <c r="D298" s="2"/>
      <c r="E298" s="2"/>
      <c r="F298" s="2"/>
      <c r="G298" s="2"/>
      <c r="H298" s="2"/>
      <c r="I298" s="2"/>
      <c r="J298" s="2"/>
      <c r="K298" s="2"/>
    </row>
    <row r="299" spans="2:11" ht="30" customHeight="1" thickBot="1" thickTop="1">
      <c r="B299" s="2"/>
      <c r="C299" s="231">
        <v>1</v>
      </c>
      <c r="D299" s="2"/>
      <c r="E299" s="2"/>
      <c r="F299" s="2"/>
      <c r="G299" s="2"/>
      <c r="H299" s="2"/>
      <c r="I299" s="2"/>
      <c r="J299" s="2"/>
      <c r="K299" s="2"/>
    </row>
    <row r="300" spans="3:11" ht="30" customHeight="1" thickTop="1">
      <c r="C300" s="4" t="str">
        <f>IF(C$299=D300,"⇒","")</f>
        <v>⇒</v>
      </c>
      <c r="D300" s="62">
        <v>1</v>
      </c>
      <c r="E300" s="258" t="s">
        <v>430</v>
      </c>
      <c r="F300" s="259"/>
      <c r="G300" s="259"/>
      <c r="H300" s="259"/>
      <c r="I300" s="259"/>
      <c r="J300" s="259"/>
      <c r="K300" s="260"/>
    </row>
    <row r="301" spans="3:11" ht="30" customHeight="1">
      <c r="C301" s="4">
        <f>IF(C$299=D301,"⇒","")</f>
      </c>
      <c r="D301" s="6">
        <v>2</v>
      </c>
      <c r="E301" s="279"/>
      <c r="F301" s="265"/>
      <c r="G301" s="265"/>
      <c r="H301" s="265"/>
      <c r="I301" s="265"/>
      <c r="J301" s="265"/>
      <c r="K301" s="266"/>
    </row>
    <row r="302" spans="3:11" ht="30" customHeight="1">
      <c r="C302" s="4">
        <f>IF(C$299=D302,"⇒","")</f>
      </c>
      <c r="D302" s="63">
        <v>3</v>
      </c>
      <c r="E302" s="252" t="s">
        <v>431</v>
      </c>
      <c r="F302" s="253"/>
      <c r="G302" s="253"/>
      <c r="H302" s="253"/>
      <c r="I302" s="253"/>
      <c r="J302" s="253"/>
      <c r="K302" s="254"/>
    </row>
    <row r="303" spans="3:11" ht="30" customHeight="1">
      <c r="C303" s="4">
        <f>IF(C$299=D303,"⇒","")</f>
      </c>
      <c r="D303" s="6">
        <v>4</v>
      </c>
      <c r="E303" s="279"/>
      <c r="F303" s="265"/>
      <c r="G303" s="265"/>
      <c r="H303" s="265"/>
      <c r="I303" s="265"/>
      <c r="J303" s="265"/>
      <c r="K303" s="266"/>
    </row>
    <row r="304" spans="3:11" ht="30" customHeight="1" thickBot="1">
      <c r="C304" s="4">
        <f>IF(C$299=D304,"⇒","")</f>
      </c>
      <c r="D304" s="64">
        <v>5</v>
      </c>
      <c r="E304" s="272" t="s">
        <v>432</v>
      </c>
      <c r="F304" s="273"/>
      <c r="G304" s="273"/>
      <c r="H304" s="273"/>
      <c r="I304" s="273"/>
      <c r="J304" s="273"/>
      <c r="K304" s="274"/>
    </row>
    <row r="308" ht="35.25" customHeight="1"/>
    <row r="310" ht="30" customHeight="1"/>
    <row r="311" ht="30" customHeight="1"/>
    <row r="312" ht="30" customHeight="1"/>
    <row r="313" ht="30" customHeight="1"/>
    <row r="314" ht="30" customHeight="1"/>
    <row r="315" ht="30" customHeight="1"/>
  </sheetData>
  <sheetProtection password="F6D8" sheet="1"/>
  <mergeCells count="202">
    <mergeCell ref="B5:K5"/>
    <mergeCell ref="B16:K16"/>
    <mergeCell ref="B27:K27"/>
    <mergeCell ref="B38:K38"/>
    <mergeCell ref="E30:K30"/>
    <mergeCell ref="J36:K36"/>
    <mergeCell ref="B25:F25"/>
    <mergeCell ref="J25:K25"/>
    <mergeCell ref="E19:K19"/>
    <mergeCell ref="E291:K291"/>
    <mergeCell ref="E292:K292"/>
    <mergeCell ref="E293:K293"/>
    <mergeCell ref="E282:K282"/>
    <mergeCell ref="E289:K289"/>
    <mergeCell ref="E290:K290"/>
    <mergeCell ref="J295:K295"/>
    <mergeCell ref="E304:K304"/>
    <mergeCell ref="E300:K300"/>
    <mergeCell ref="E301:K301"/>
    <mergeCell ref="E302:K302"/>
    <mergeCell ref="E303:K303"/>
    <mergeCell ref="B297:K297"/>
    <mergeCell ref="E281:K281"/>
    <mergeCell ref="B286:K286"/>
    <mergeCell ref="J284:K284"/>
    <mergeCell ref="E270:K270"/>
    <mergeCell ref="E271:K271"/>
    <mergeCell ref="B275:K275"/>
    <mergeCell ref="J273:K273"/>
    <mergeCell ref="E278:K278"/>
    <mergeCell ref="E279:K279"/>
    <mergeCell ref="E280:K280"/>
    <mergeCell ref="E260:K260"/>
    <mergeCell ref="E267:K267"/>
    <mergeCell ref="E268:K268"/>
    <mergeCell ref="J262:K262"/>
    <mergeCell ref="B264:K264"/>
    <mergeCell ref="J251:K251"/>
    <mergeCell ref="E256:K256"/>
    <mergeCell ref="E257:K257"/>
    <mergeCell ref="E258:K258"/>
    <mergeCell ref="E259:K259"/>
    <mergeCell ref="E269:K269"/>
    <mergeCell ref="E235:K235"/>
    <mergeCell ref="B253:K253"/>
    <mergeCell ref="E236:K236"/>
    <mergeCell ref="E243:K243"/>
    <mergeCell ref="E244:K244"/>
    <mergeCell ref="J238:K238"/>
    <mergeCell ref="B240:K240"/>
    <mergeCell ref="E245:K245"/>
    <mergeCell ref="E246:K246"/>
    <mergeCell ref="E247:K247"/>
    <mergeCell ref="E210:K210"/>
    <mergeCell ref="E211:K211"/>
    <mergeCell ref="E212:K212"/>
    <mergeCell ref="E232:K232"/>
    <mergeCell ref="E233:K233"/>
    <mergeCell ref="E234:K234"/>
    <mergeCell ref="E224:K224"/>
    <mergeCell ref="E225:K225"/>
    <mergeCell ref="E202:K202"/>
    <mergeCell ref="E203:K203"/>
    <mergeCell ref="E208:K208"/>
    <mergeCell ref="B205:K205"/>
    <mergeCell ref="E221:K221"/>
    <mergeCell ref="E222:K222"/>
    <mergeCell ref="E223:K223"/>
    <mergeCell ref="E209:K209"/>
    <mergeCell ref="B218:K218"/>
    <mergeCell ref="J216:K216"/>
    <mergeCell ref="E199:K199"/>
    <mergeCell ref="E200:K200"/>
    <mergeCell ref="E201:K201"/>
    <mergeCell ref="E191:K191"/>
    <mergeCell ref="E192:K192"/>
    <mergeCell ref="E193:K193"/>
    <mergeCell ref="E194:K194"/>
    <mergeCell ref="B196:K196"/>
    <mergeCell ref="E162:K162"/>
    <mergeCell ref="E163:K163"/>
    <mergeCell ref="E190:K190"/>
    <mergeCell ref="E180:K180"/>
    <mergeCell ref="E181:K181"/>
    <mergeCell ref="E182:K182"/>
    <mergeCell ref="E183:K183"/>
    <mergeCell ref="B187:K187"/>
    <mergeCell ref="B185:F185"/>
    <mergeCell ref="J185:K185"/>
    <mergeCell ref="B165:F165"/>
    <mergeCell ref="E159:K159"/>
    <mergeCell ref="E151:K151"/>
    <mergeCell ref="E152:K152"/>
    <mergeCell ref="E153:K153"/>
    <mergeCell ref="E154:K154"/>
    <mergeCell ref="B156:K156"/>
    <mergeCell ref="J165:K165"/>
    <mergeCell ref="E160:K160"/>
    <mergeCell ref="E161:K161"/>
    <mergeCell ref="B136:F136"/>
    <mergeCell ref="J136:K136"/>
    <mergeCell ref="E141:K141"/>
    <mergeCell ref="B138:K138"/>
    <mergeCell ref="E150:K150"/>
    <mergeCell ref="E142:K142"/>
    <mergeCell ref="E143:K143"/>
    <mergeCell ref="E144:K144"/>
    <mergeCell ref="E145:K145"/>
    <mergeCell ref="B147:K147"/>
    <mergeCell ref="B49:K49"/>
    <mergeCell ref="B58:K58"/>
    <mergeCell ref="B116:F116"/>
    <mergeCell ref="J116:K116"/>
    <mergeCell ref="E83:K83"/>
    <mergeCell ref="E84:K84"/>
    <mergeCell ref="B78:K78"/>
    <mergeCell ref="E71:K71"/>
    <mergeCell ref="E72:K72"/>
    <mergeCell ref="E81:K81"/>
    <mergeCell ref="E133:K133"/>
    <mergeCell ref="E134:K134"/>
    <mergeCell ref="E65:K65"/>
    <mergeCell ref="E61:K61"/>
    <mergeCell ref="E62:K62"/>
    <mergeCell ref="E124:K124"/>
    <mergeCell ref="E125:K125"/>
    <mergeCell ref="E131:K131"/>
    <mergeCell ref="B118:K118"/>
    <mergeCell ref="B127:K127"/>
    <mergeCell ref="B87:K87"/>
    <mergeCell ref="E64:K64"/>
    <mergeCell ref="E101:K101"/>
    <mergeCell ref="E102:K102"/>
    <mergeCell ref="E82:K82"/>
    <mergeCell ref="E52:K52"/>
    <mergeCell ref="E53:K53"/>
    <mergeCell ref="E54:K54"/>
    <mergeCell ref="B67:K67"/>
    <mergeCell ref="E63:K63"/>
    <mergeCell ref="E41:K41"/>
    <mergeCell ref="E44:K44"/>
    <mergeCell ref="E45:K45"/>
    <mergeCell ref="E12:K12"/>
    <mergeCell ref="E21:K21"/>
    <mergeCell ref="E22:K22"/>
    <mergeCell ref="E23:K23"/>
    <mergeCell ref="E20:K20"/>
    <mergeCell ref="J3:K3"/>
    <mergeCell ref="J14:K14"/>
    <mergeCell ref="E11:K11"/>
    <mergeCell ref="B47:F47"/>
    <mergeCell ref="J47:K47"/>
    <mergeCell ref="E31:K31"/>
    <mergeCell ref="E32:K32"/>
    <mergeCell ref="E33:K33"/>
    <mergeCell ref="E34:K34"/>
    <mergeCell ref="B36:F36"/>
    <mergeCell ref="E85:K85"/>
    <mergeCell ref="B76:F76"/>
    <mergeCell ref="E94:K94"/>
    <mergeCell ref="B3:F3"/>
    <mergeCell ref="B14:F14"/>
    <mergeCell ref="E42:K42"/>
    <mergeCell ref="E43:K43"/>
    <mergeCell ref="E8:K8"/>
    <mergeCell ref="E9:K9"/>
    <mergeCell ref="E10:K10"/>
    <mergeCell ref="E55:K55"/>
    <mergeCell ref="E56:K56"/>
    <mergeCell ref="E73:K73"/>
    <mergeCell ref="E74:K74"/>
    <mergeCell ref="E70:K70"/>
    <mergeCell ref="E91:K91"/>
    <mergeCell ref="E92:K92"/>
    <mergeCell ref="E93:K93"/>
    <mergeCell ref="B229:K229"/>
    <mergeCell ref="J227:K227"/>
    <mergeCell ref="E174:K174"/>
    <mergeCell ref="E179:K179"/>
    <mergeCell ref="E170:K170"/>
    <mergeCell ref="E171:K171"/>
    <mergeCell ref="E172:K172"/>
    <mergeCell ref="B176:K176"/>
    <mergeCell ref="E99:K99"/>
    <mergeCell ref="E100:K100"/>
    <mergeCell ref="B96:K96"/>
    <mergeCell ref="E173:K173"/>
    <mergeCell ref="B167:K167"/>
    <mergeCell ref="E132:K132"/>
    <mergeCell ref="E103:K103"/>
    <mergeCell ref="E111:K111"/>
    <mergeCell ref="B105:K105"/>
    <mergeCell ref="J76:K76"/>
    <mergeCell ref="E121:K121"/>
    <mergeCell ref="E130:K130"/>
    <mergeCell ref="E122:K122"/>
    <mergeCell ref="E123:K123"/>
    <mergeCell ref="E112:K112"/>
    <mergeCell ref="E108:K108"/>
    <mergeCell ref="E109:K109"/>
    <mergeCell ref="E110:K110"/>
    <mergeCell ref="E90:K90"/>
  </mergeCells>
  <dataValidations count="3">
    <dataValidation type="list" allowBlank="1" showInputMessage="1" showErrorMessage="1" sqref="C7 C149 C231 C129 C18">
      <formula1>"1,2,3,4,5"</formula1>
    </dataValidation>
    <dataValidation type="list" allowBlank="1" showInputMessage="1" showErrorMessage="1" sqref="C29 C299 C288 C277 C266 C255 C220 C207 C198 C189 C178 C169 C158 C40 C140 C120 C107 C98 C89 C80 C69 C60 C51">
      <formula1>"1,3,5"</formula1>
    </dataValidation>
    <dataValidation type="list" allowBlank="1" showInputMessage="1" showErrorMessage="1" sqref="C242">
      <formula1>"1,3,4,5"</formula1>
    </dataValidation>
  </dataValidations>
  <printOptions/>
  <pageMargins left="0.36" right="0.12" top="0.68" bottom="0.57" header="0.23" footer="0.32"/>
  <pageSetup horizontalDpi="600" verticalDpi="600" orientation="portrait" paperSize="9" scale="79" r:id="rId1"/>
  <headerFooter alignWithMargins="0">
    <oddHeader>&amp;C&amp;"ＭＳ Ｐゴシック,太字"&amp;12キャンパスFM セルフアセスメント&amp;R&amp;"ＭＳ Ｐゴシック,太字 斜体"&amp;12&amp;A</oddHeader>
    <oddFooter>&amp;R&amp;P/&amp;N</oddFooter>
  </headerFooter>
  <rowBreaks count="10" manualBreakCount="10">
    <brk id="24" max="255" man="1"/>
    <brk id="56" max="10" man="1"/>
    <brk id="85" max="255" man="1"/>
    <brk id="115" max="255" man="1"/>
    <brk id="145" max="255" man="1"/>
    <brk id="175" max="255" man="1"/>
    <brk id="204" max="255" man="1"/>
    <brk id="226" max="255" man="1"/>
    <brk id="247" max="255" man="1"/>
    <brk id="272" max="255" man="1"/>
  </rowBreaks>
</worksheet>
</file>

<file path=xl/worksheets/sheet4.xml><?xml version="1.0" encoding="utf-8"?>
<worksheet xmlns="http://schemas.openxmlformats.org/spreadsheetml/2006/main" xmlns:r="http://schemas.openxmlformats.org/officeDocument/2006/relationships">
  <sheetPr>
    <tabColor indexed="43"/>
  </sheetPr>
  <dimension ref="A1:K49"/>
  <sheetViews>
    <sheetView view="pageBreakPreview" zoomScaleSheetLayoutView="100" zoomScalePageLayoutView="0" workbookViewId="0" topLeftCell="A1">
      <selection activeCell="A1" sqref="A1"/>
    </sheetView>
  </sheetViews>
  <sheetFormatPr defaultColWidth="9.00390625" defaultRowHeight="13.5"/>
  <cols>
    <col min="1" max="1" width="4.125" style="7" customWidth="1"/>
    <col min="2" max="2" width="5.375" style="0" customWidth="1"/>
    <col min="3" max="3" width="8.50390625" style="0" customWidth="1"/>
    <col min="4" max="4" width="10.375" style="0" customWidth="1"/>
    <col min="12" max="12" width="8.125" style="0" customWidth="1"/>
  </cols>
  <sheetData>
    <row r="1" spans="1:11" ht="17.25">
      <c r="A1" s="1" t="s">
        <v>692</v>
      </c>
      <c r="B1" s="2"/>
      <c r="C1" s="2"/>
      <c r="D1" s="2"/>
      <c r="E1" s="2"/>
      <c r="F1" s="2"/>
      <c r="G1" s="2"/>
      <c r="H1" s="2"/>
      <c r="I1" s="2"/>
      <c r="J1" s="2"/>
      <c r="K1" s="2"/>
    </row>
    <row r="2" spans="1:11" ht="18" thickBot="1">
      <c r="A2" s="1"/>
      <c r="B2" s="2"/>
      <c r="C2" s="2"/>
      <c r="D2" s="2"/>
      <c r="E2" s="2"/>
      <c r="F2" s="2"/>
      <c r="G2" s="2"/>
      <c r="H2" s="2"/>
      <c r="I2" s="2"/>
      <c r="J2" s="2"/>
      <c r="K2" s="2"/>
    </row>
    <row r="3" spans="1:11" ht="18.75" thickBot="1" thickTop="1">
      <c r="A3" s="1"/>
      <c r="B3" s="248" t="s">
        <v>693</v>
      </c>
      <c r="C3" s="248"/>
      <c r="D3" s="248"/>
      <c r="E3" s="248"/>
      <c r="F3" s="248"/>
      <c r="G3" s="2"/>
      <c r="H3" s="2"/>
      <c r="I3" s="2"/>
      <c r="J3" s="270" t="s">
        <v>305</v>
      </c>
      <c r="K3" s="271"/>
    </row>
    <row r="4" spans="1:11" ht="18.75" thickBot="1" thickTop="1">
      <c r="A4" s="1"/>
      <c r="B4" s="2"/>
      <c r="C4" s="2"/>
      <c r="D4" s="2"/>
      <c r="E4" s="2"/>
      <c r="F4" s="2"/>
      <c r="G4" s="2"/>
      <c r="H4" s="2"/>
      <c r="I4" s="2"/>
      <c r="J4" s="2"/>
      <c r="K4" s="2"/>
    </row>
    <row r="5" spans="1:11" ht="61.5" customHeight="1" thickBot="1">
      <c r="A5" s="1"/>
      <c r="B5" s="2"/>
      <c r="C5" s="288" t="s">
        <v>331</v>
      </c>
      <c r="D5" s="290"/>
      <c r="E5" s="290"/>
      <c r="F5" s="290"/>
      <c r="G5" s="290"/>
      <c r="H5" s="290"/>
      <c r="I5" s="290"/>
      <c r="J5" s="290"/>
      <c r="K5" s="291"/>
    </row>
    <row r="6" spans="1:11" ht="18" thickBot="1">
      <c r="A6" s="1"/>
      <c r="B6" s="2"/>
      <c r="C6" s="3"/>
      <c r="D6" s="3"/>
      <c r="E6" s="3"/>
      <c r="F6" s="3"/>
      <c r="G6" s="3"/>
      <c r="H6" s="3"/>
      <c r="I6" s="3"/>
      <c r="J6" s="3"/>
      <c r="K6" s="2"/>
    </row>
    <row r="7" spans="1:11" ht="30" customHeight="1" thickBot="1" thickTop="1">
      <c r="A7" s="1"/>
      <c r="B7" s="2"/>
      <c r="C7" s="231">
        <v>1</v>
      </c>
      <c r="D7" s="219"/>
      <c r="E7" s="2"/>
      <c r="F7" s="2"/>
      <c r="G7" s="2"/>
      <c r="H7" s="2"/>
      <c r="I7" s="2"/>
      <c r="J7" s="2"/>
      <c r="K7" s="2"/>
    </row>
    <row r="8" spans="1:11" ht="30" customHeight="1" thickTop="1">
      <c r="A8" s="1"/>
      <c r="B8" s="2"/>
      <c r="C8" s="4" t="str">
        <f>IF($C$7=D8,"⇒","")</f>
        <v>⇒</v>
      </c>
      <c r="D8" s="62">
        <v>1</v>
      </c>
      <c r="E8" s="258" t="s">
        <v>436</v>
      </c>
      <c r="F8" s="259"/>
      <c r="G8" s="259"/>
      <c r="H8" s="259"/>
      <c r="I8" s="259"/>
      <c r="J8" s="259"/>
      <c r="K8" s="260"/>
    </row>
    <row r="9" spans="1:11" ht="30" customHeight="1">
      <c r="A9" s="1"/>
      <c r="B9" s="2"/>
      <c r="C9" s="4">
        <f>IF($C$7=D9,"⇒","")</f>
      </c>
      <c r="D9" s="6">
        <v>2</v>
      </c>
      <c r="E9" s="279"/>
      <c r="F9" s="265"/>
      <c r="G9" s="265"/>
      <c r="H9" s="265"/>
      <c r="I9" s="265"/>
      <c r="J9" s="265"/>
      <c r="K9" s="266"/>
    </row>
    <row r="10" spans="1:11" ht="30" customHeight="1">
      <c r="A10" s="1"/>
      <c r="B10" s="2"/>
      <c r="C10" s="4">
        <f>IF($C$7=D10,"⇒","")</f>
      </c>
      <c r="D10" s="63">
        <v>3</v>
      </c>
      <c r="E10" s="252" t="s">
        <v>437</v>
      </c>
      <c r="F10" s="253"/>
      <c r="G10" s="253"/>
      <c r="H10" s="253"/>
      <c r="I10" s="253"/>
      <c r="J10" s="253"/>
      <c r="K10" s="254"/>
    </row>
    <row r="11" spans="1:11" ht="30" customHeight="1">
      <c r="A11" s="1"/>
      <c r="B11" s="2"/>
      <c r="C11" s="4">
        <f>IF($C$7=D11,"⇒","")</f>
      </c>
      <c r="D11" s="6">
        <v>4</v>
      </c>
      <c r="E11" s="279"/>
      <c r="F11" s="265"/>
      <c r="G11" s="265"/>
      <c r="H11" s="265"/>
      <c r="I11" s="265"/>
      <c r="J11" s="265"/>
      <c r="K11" s="266"/>
    </row>
    <row r="12" spans="1:11" ht="30" customHeight="1" thickBot="1">
      <c r="A12" s="1"/>
      <c r="B12" s="2"/>
      <c r="C12" s="4">
        <f>IF($C$7=D12,"⇒","")</f>
      </c>
      <c r="D12" s="64">
        <v>5</v>
      </c>
      <c r="E12" s="272" t="s">
        <v>438</v>
      </c>
      <c r="F12" s="273"/>
      <c r="G12" s="273"/>
      <c r="H12" s="273"/>
      <c r="I12" s="273"/>
      <c r="J12" s="273"/>
      <c r="K12" s="274"/>
    </row>
    <row r="13" spans="1:11" ht="17.25">
      <c r="A13" s="1"/>
      <c r="B13" s="2"/>
      <c r="C13" s="2"/>
      <c r="D13" s="2"/>
      <c r="E13" s="2"/>
      <c r="F13" s="2"/>
      <c r="G13" s="2"/>
      <c r="H13" s="2"/>
      <c r="I13" s="2"/>
      <c r="J13" s="2"/>
      <c r="K13" s="2"/>
    </row>
    <row r="14" spans="1:11" ht="17.25">
      <c r="A14" s="1" t="s">
        <v>694</v>
      </c>
      <c r="B14" s="2"/>
      <c r="C14" s="2"/>
      <c r="D14" s="2"/>
      <c r="E14" s="2"/>
      <c r="F14" s="2"/>
      <c r="G14" s="2"/>
      <c r="H14" s="2"/>
      <c r="I14" s="2"/>
      <c r="J14" s="2"/>
      <c r="K14" s="2"/>
    </row>
    <row r="15" spans="1:11" ht="18" thickBot="1">
      <c r="A15" s="1"/>
      <c r="B15" s="2"/>
      <c r="C15" s="2"/>
      <c r="D15" s="2"/>
      <c r="E15" s="2"/>
      <c r="F15" s="2"/>
      <c r="G15" s="2"/>
      <c r="H15" s="2"/>
      <c r="I15" s="2"/>
      <c r="J15" s="2"/>
      <c r="K15" s="2"/>
    </row>
    <row r="16" spans="1:11" ht="17.25" customHeight="1" thickBot="1" thickTop="1">
      <c r="A16" s="1"/>
      <c r="B16" s="287" t="s">
        <v>695</v>
      </c>
      <c r="C16" s="287"/>
      <c r="D16" s="287"/>
      <c r="E16" s="287"/>
      <c r="F16" s="287"/>
      <c r="G16" s="2"/>
      <c r="H16" s="2"/>
      <c r="I16" s="2"/>
      <c r="J16" s="270" t="s">
        <v>306</v>
      </c>
      <c r="K16" s="271"/>
    </row>
    <row r="17" spans="1:11" ht="18.75" thickBot="1" thickTop="1">
      <c r="A17" s="1"/>
      <c r="B17" s="2"/>
      <c r="C17" s="2"/>
      <c r="D17" s="2"/>
      <c r="E17" s="2"/>
      <c r="F17" s="2"/>
      <c r="G17" s="2"/>
      <c r="H17" s="2"/>
      <c r="I17" s="2"/>
      <c r="J17" s="2"/>
      <c r="K17" s="2"/>
    </row>
    <row r="18" spans="1:11" ht="72" customHeight="1" thickBot="1">
      <c r="A18" s="1"/>
      <c r="B18" s="2"/>
      <c r="C18" s="275" t="s">
        <v>332</v>
      </c>
      <c r="D18" s="276"/>
      <c r="E18" s="276"/>
      <c r="F18" s="276"/>
      <c r="G18" s="276"/>
      <c r="H18" s="276"/>
      <c r="I18" s="276"/>
      <c r="J18" s="276"/>
      <c r="K18" s="277"/>
    </row>
    <row r="19" spans="1:11" ht="18" thickBot="1">
      <c r="A19" s="1"/>
      <c r="B19" s="2"/>
      <c r="C19" s="2"/>
      <c r="D19" s="2"/>
      <c r="E19" s="2"/>
      <c r="F19" s="2"/>
      <c r="G19" s="2"/>
      <c r="H19" s="2"/>
      <c r="I19" s="2"/>
      <c r="J19" s="2"/>
      <c r="K19" s="2"/>
    </row>
    <row r="20" spans="1:11" ht="30" customHeight="1" thickBot="1" thickTop="1">
      <c r="A20" s="1"/>
      <c r="B20" s="2"/>
      <c r="C20" s="231">
        <v>1</v>
      </c>
      <c r="D20" s="219"/>
      <c r="E20" s="2"/>
      <c r="F20" s="2"/>
      <c r="G20" s="2"/>
      <c r="H20" s="2"/>
      <c r="I20" s="2"/>
      <c r="J20" s="2"/>
      <c r="K20" s="2"/>
    </row>
    <row r="21" spans="2:11" ht="30" customHeight="1" thickTop="1">
      <c r="B21" s="8"/>
      <c r="C21" s="4" t="str">
        <f>IF(C$20=D21,"⇒","")</f>
        <v>⇒</v>
      </c>
      <c r="D21" s="62">
        <v>1</v>
      </c>
      <c r="E21" s="258" t="s">
        <v>439</v>
      </c>
      <c r="F21" s="259"/>
      <c r="G21" s="259"/>
      <c r="H21" s="259"/>
      <c r="I21" s="259"/>
      <c r="J21" s="259"/>
      <c r="K21" s="260"/>
    </row>
    <row r="22" spans="2:11" ht="30" customHeight="1">
      <c r="B22" s="8"/>
      <c r="C22" s="4">
        <f>IF(C$20=D22,"⇒","")</f>
      </c>
      <c r="D22" s="6">
        <v>2</v>
      </c>
      <c r="E22" s="279"/>
      <c r="F22" s="265"/>
      <c r="G22" s="265"/>
      <c r="H22" s="265"/>
      <c r="I22" s="265"/>
      <c r="J22" s="265"/>
      <c r="K22" s="266"/>
    </row>
    <row r="23" spans="2:11" ht="30" customHeight="1">
      <c r="B23" s="8"/>
      <c r="C23" s="4">
        <f>IF(C$20=D23,"⇒","")</f>
      </c>
      <c r="D23" s="63">
        <v>3</v>
      </c>
      <c r="E23" s="252" t="s">
        <v>440</v>
      </c>
      <c r="F23" s="253"/>
      <c r="G23" s="253"/>
      <c r="H23" s="253"/>
      <c r="I23" s="253"/>
      <c r="J23" s="253"/>
      <c r="K23" s="254"/>
    </row>
    <row r="24" spans="2:11" ht="30" customHeight="1">
      <c r="B24" s="8"/>
      <c r="C24" s="4">
        <f>IF(C$20=D24,"⇒","")</f>
      </c>
      <c r="D24" s="6">
        <v>4</v>
      </c>
      <c r="E24" s="279"/>
      <c r="F24" s="265"/>
      <c r="G24" s="265"/>
      <c r="H24" s="265"/>
      <c r="I24" s="265"/>
      <c r="J24" s="265"/>
      <c r="K24" s="266"/>
    </row>
    <row r="25" spans="2:11" ht="30" customHeight="1" thickBot="1">
      <c r="B25" s="8"/>
      <c r="C25" s="4">
        <f>IF(C$20=D25,"⇒","")</f>
      </c>
      <c r="D25" s="64">
        <v>5</v>
      </c>
      <c r="E25" s="272" t="s">
        <v>441</v>
      </c>
      <c r="F25" s="273"/>
      <c r="G25" s="273"/>
      <c r="H25" s="273"/>
      <c r="I25" s="273"/>
      <c r="J25" s="273"/>
      <c r="K25" s="274"/>
    </row>
    <row r="26" spans="2:11" ht="17.25">
      <c r="B26" s="8"/>
      <c r="C26" s="8"/>
      <c r="D26" s="8"/>
      <c r="E26" s="8"/>
      <c r="F26" s="8"/>
      <c r="G26" s="8"/>
      <c r="H26" s="8"/>
      <c r="I26" s="8"/>
      <c r="J26" s="8"/>
      <c r="K26" s="8"/>
    </row>
    <row r="27" spans="1:11" ht="17.25">
      <c r="A27" s="7" t="s">
        <v>696</v>
      </c>
      <c r="B27" s="8"/>
      <c r="C27" s="8"/>
      <c r="D27" s="8"/>
      <c r="E27" s="8"/>
      <c r="F27" s="8"/>
      <c r="G27" s="8"/>
      <c r="H27" s="8"/>
      <c r="I27" s="8"/>
      <c r="J27" s="8"/>
      <c r="K27" s="8"/>
    </row>
    <row r="28" spans="2:11" ht="18" thickBot="1">
      <c r="B28" s="8"/>
      <c r="C28" s="8"/>
      <c r="D28" s="8"/>
      <c r="E28" s="8"/>
      <c r="F28" s="8"/>
      <c r="G28" s="8"/>
      <c r="H28" s="8"/>
      <c r="I28" s="8"/>
      <c r="J28" s="8"/>
      <c r="K28" s="8"/>
    </row>
    <row r="29" spans="2:11" ht="18.75" customHeight="1" thickBot="1" thickTop="1">
      <c r="B29" s="249" t="s">
        <v>697</v>
      </c>
      <c r="C29" s="249"/>
      <c r="D29" s="249"/>
      <c r="E29" s="249"/>
      <c r="F29" s="249"/>
      <c r="G29" s="2"/>
      <c r="H29" s="2"/>
      <c r="I29" s="2"/>
      <c r="J29" s="270" t="s">
        <v>818</v>
      </c>
      <c r="K29" s="271"/>
    </row>
    <row r="30" spans="2:11" ht="18.75" thickBot="1" thickTop="1">
      <c r="B30" s="2"/>
      <c r="C30" s="2"/>
      <c r="D30" s="2"/>
      <c r="E30" s="2"/>
      <c r="F30" s="2"/>
      <c r="G30" s="2"/>
      <c r="H30" s="2"/>
      <c r="I30" s="2"/>
      <c r="J30" s="2"/>
      <c r="K30" s="2"/>
    </row>
    <row r="31" spans="2:11" ht="58.5" customHeight="1" thickBot="1">
      <c r="B31" s="2"/>
      <c r="C31" s="275" t="s">
        <v>333</v>
      </c>
      <c r="D31" s="276"/>
      <c r="E31" s="276"/>
      <c r="F31" s="276"/>
      <c r="G31" s="276"/>
      <c r="H31" s="276"/>
      <c r="I31" s="276"/>
      <c r="J31" s="276"/>
      <c r="K31" s="277"/>
    </row>
    <row r="32" spans="2:11" ht="18" thickBot="1">
      <c r="B32" s="2"/>
      <c r="C32" s="2"/>
      <c r="D32" s="2"/>
      <c r="E32" s="2"/>
      <c r="F32" s="2"/>
      <c r="G32" s="2"/>
      <c r="H32" s="2"/>
      <c r="I32" s="2"/>
      <c r="J32" s="2"/>
      <c r="K32" s="2"/>
    </row>
    <row r="33" spans="2:11" ht="30" customHeight="1" thickBot="1" thickTop="1">
      <c r="B33" s="2"/>
      <c r="C33" s="231">
        <v>1</v>
      </c>
      <c r="D33" s="2"/>
      <c r="E33" s="2"/>
      <c r="F33" s="2"/>
      <c r="G33" s="2"/>
      <c r="H33" s="2"/>
      <c r="I33" s="2"/>
      <c r="J33" s="2"/>
      <c r="K33" s="2"/>
    </row>
    <row r="34" spans="2:11" ht="30" customHeight="1" thickTop="1">
      <c r="B34" s="8"/>
      <c r="C34" s="4" t="str">
        <f>IF(C$33=D34,"⇒","")</f>
        <v>⇒</v>
      </c>
      <c r="D34" s="62">
        <v>1</v>
      </c>
      <c r="E34" s="258" t="s">
        <v>433</v>
      </c>
      <c r="F34" s="259"/>
      <c r="G34" s="259"/>
      <c r="H34" s="259"/>
      <c r="I34" s="259"/>
      <c r="J34" s="259"/>
      <c r="K34" s="260"/>
    </row>
    <row r="35" spans="2:11" ht="30" customHeight="1">
      <c r="B35" s="8"/>
      <c r="C35" s="4">
        <f>IF(C$33=D35,"⇒","")</f>
      </c>
      <c r="D35" s="6">
        <v>2</v>
      </c>
      <c r="E35" s="264"/>
      <c r="F35" s="265"/>
      <c r="G35" s="265"/>
      <c r="H35" s="265"/>
      <c r="I35" s="265"/>
      <c r="J35" s="265"/>
      <c r="K35" s="266"/>
    </row>
    <row r="36" spans="2:11" ht="30" customHeight="1">
      <c r="B36" s="8"/>
      <c r="C36" s="4">
        <f>IF(C$33=D36,"⇒","")</f>
      </c>
      <c r="D36" s="63">
        <v>3</v>
      </c>
      <c r="E36" s="289" t="s">
        <v>335</v>
      </c>
      <c r="F36" s="253"/>
      <c r="G36" s="253"/>
      <c r="H36" s="253"/>
      <c r="I36" s="253"/>
      <c r="J36" s="253"/>
      <c r="K36" s="254"/>
    </row>
    <row r="37" spans="2:11" ht="30" customHeight="1">
      <c r="B37" s="8"/>
      <c r="C37" s="4">
        <f>IF(C$33=D37,"⇒","")</f>
      </c>
      <c r="D37" s="6">
        <v>4</v>
      </c>
      <c r="E37" s="264"/>
      <c r="F37" s="265"/>
      <c r="G37" s="265"/>
      <c r="H37" s="265"/>
      <c r="I37" s="265"/>
      <c r="J37" s="265"/>
      <c r="K37" s="266"/>
    </row>
    <row r="38" spans="2:11" ht="30" customHeight="1" thickBot="1">
      <c r="B38" s="8"/>
      <c r="C38" s="4">
        <f>IF(C$33=D38,"⇒","")</f>
      </c>
      <c r="D38" s="64">
        <v>5</v>
      </c>
      <c r="E38" s="272" t="s">
        <v>336</v>
      </c>
      <c r="F38" s="273"/>
      <c r="G38" s="273"/>
      <c r="H38" s="273"/>
      <c r="I38" s="273"/>
      <c r="J38" s="273"/>
      <c r="K38" s="274"/>
    </row>
    <row r="39" spans="2:11" ht="18" thickBot="1">
      <c r="B39" s="8"/>
      <c r="C39" s="8"/>
      <c r="D39" s="8"/>
      <c r="E39" s="8"/>
      <c r="F39" s="8"/>
      <c r="G39" s="8"/>
      <c r="H39" s="8"/>
      <c r="I39" s="8"/>
      <c r="J39" s="8"/>
      <c r="K39" s="8"/>
    </row>
    <row r="40" spans="2:11" ht="18.75" thickBot="1" thickTop="1">
      <c r="B40" s="249" t="s">
        <v>698</v>
      </c>
      <c r="C40" s="249"/>
      <c r="D40" s="249"/>
      <c r="E40" s="249"/>
      <c r="F40" s="249"/>
      <c r="G40" s="2"/>
      <c r="H40" s="2"/>
      <c r="I40" s="2"/>
      <c r="J40" s="270" t="s">
        <v>306</v>
      </c>
      <c r="K40" s="271"/>
    </row>
    <row r="41" spans="2:11" ht="18.75" thickBot="1" thickTop="1">
      <c r="B41" s="2"/>
      <c r="C41" s="2"/>
      <c r="D41" s="2"/>
      <c r="E41" s="2"/>
      <c r="F41" s="2"/>
      <c r="G41" s="2"/>
      <c r="H41" s="2"/>
      <c r="I41" s="2"/>
      <c r="J41" s="2"/>
      <c r="K41" s="2"/>
    </row>
    <row r="42" spans="2:11" ht="51.75" customHeight="1" thickBot="1">
      <c r="B42" s="2"/>
      <c r="C42" s="275" t="s">
        <v>334</v>
      </c>
      <c r="D42" s="276"/>
      <c r="E42" s="276"/>
      <c r="F42" s="276"/>
      <c r="G42" s="276"/>
      <c r="H42" s="276"/>
      <c r="I42" s="276"/>
      <c r="J42" s="276"/>
      <c r="K42" s="277"/>
    </row>
    <row r="43" spans="2:11" ht="18" thickBot="1">
      <c r="B43" s="2"/>
      <c r="C43" s="2"/>
      <c r="D43" s="2"/>
      <c r="E43" s="2"/>
      <c r="F43" s="2"/>
      <c r="G43" s="2"/>
      <c r="H43" s="2"/>
      <c r="I43" s="2"/>
      <c r="J43" s="2"/>
      <c r="K43" s="2"/>
    </row>
    <row r="44" spans="2:11" ht="30" customHeight="1" thickBot="1" thickTop="1">
      <c r="B44" s="2"/>
      <c r="C44" s="231">
        <v>1</v>
      </c>
      <c r="D44" s="2"/>
      <c r="E44" s="2"/>
      <c r="F44" s="2"/>
      <c r="G44" s="2"/>
      <c r="H44" s="2"/>
      <c r="I44" s="2"/>
      <c r="J44" s="2"/>
      <c r="K44" s="2"/>
    </row>
    <row r="45" spans="3:11" ht="30" customHeight="1" thickTop="1">
      <c r="C45" s="4" t="str">
        <f>IF(C$44=D45,"⇒","")</f>
        <v>⇒</v>
      </c>
      <c r="D45" s="62">
        <v>1</v>
      </c>
      <c r="E45" s="258" t="s">
        <v>833</v>
      </c>
      <c r="F45" s="259"/>
      <c r="G45" s="259"/>
      <c r="H45" s="259"/>
      <c r="I45" s="259"/>
      <c r="J45" s="259"/>
      <c r="K45" s="260"/>
    </row>
    <row r="46" spans="3:11" ht="30" customHeight="1">
      <c r="C46" s="4">
        <f>IF(C$44=D46,"⇒","")</f>
      </c>
      <c r="D46" s="6">
        <v>2</v>
      </c>
      <c r="E46" s="264"/>
      <c r="F46" s="265"/>
      <c r="G46" s="265"/>
      <c r="H46" s="265"/>
      <c r="I46" s="265"/>
      <c r="J46" s="265"/>
      <c r="K46" s="266"/>
    </row>
    <row r="47" spans="3:11" ht="30" customHeight="1">
      <c r="C47" s="4">
        <f>IF(C$44=D47,"⇒","")</f>
      </c>
      <c r="D47" s="63">
        <v>3</v>
      </c>
      <c r="E47" s="252" t="s">
        <v>337</v>
      </c>
      <c r="F47" s="253"/>
      <c r="G47" s="253"/>
      <c r="H47" s="253"/>
      <c r="I47" s="253"/>
      <c r="J47" s="253"/>
      <c r="K47" s="254"/>
    </row>
    <row r="48" spans="3:11" ht="30" customHeight="1">
      <c r="C48" s="4">
        <f>IF(C$44=D48,"⇒","")</f>
      </c>
      <c r="D48" s="6">
        <v>4</v>
      </c>
      <c r="E48" s="264"/>
      <c r="F48" s="265"/>
      <c r="G48" s="265"/>
      <c r="H48" s="265"/>
      <c r="I48" s="265"/>
      <c r="J48" s="265"/>
      <c r="K48" s="266"/>
    </row>
    <row r="49" spans="3:11" ht="30" customHeight="1" thickBot="1">
      <c r="C49" s="4">
        <f>IF(C$44=D49,"⇒","")</f>
      </c>
      <c r="D49" s="64">
        <v>5</v>
      </c>
      <c r="E49" s="272" t="s">
        <v>338</v>
      </c>
      <c r="F49" s="273"/>
      <c r="G49" s="273"/>
      <c r="H49" s="273"/>
      <c r="I49" s="273"/>
      <c r="J49" s="273"/>
      <c r="K49" s="274"/>
    </row>
  </sheetData>
  <sheetProtection password="F6D8" sheet="1"/>
  <mergeCells count="32">
    <mergeCell ref="E38:K38"/>
    <mergeCell ref="B40:F40"/>
    <mergeCell ref="J40:K40"/>
    <mergeCell ref="C42:K42"/>
    <mergeCell ref="E49:K49"/>
    <mergeCell ref="E45:K45"/>
    <mergeCell ref="E46:K46"/>
    <mergeCell ref="E47:K47"/>
    <mergeCell ref="E48:K48"/>
    <mergeCell ref="J3:K3"/>
    <mergeCell ref="J16:K16"/>
    <mergeCell ref="B29:F29"/>
    <mergeCell ref="J29:K29"/>
    <mergeCell ref="C18:K18"/>
    <mergeCell ref="E21:K21"/>
    <mergeCell ref="E22:K22"/>
    <mergeCell ref="E23:K23"/>
    <mergeCell ref="B3:F3"/>
    <mergeCell ref="C5:K5"/>
    <mergeCell ref="B16:F16"/>
    <mergeCell ref="E11:K11"/>
    <mergeCell ref="E25:K25"/>
    <mergeCell ref="E8:K8"/>
    <mergeCell ref="E9:K9"/>
    <mergeCell ref="E10:K10"/>
    <mergeCell ref="E12:K12"/>
    <mergeCell ref="E24:K24"/>
    <mergeCell ref="E37:K37"/>
    <mergeCell ref="C31:K31"/>
    <mergeCell ref="E34:K34"/>
    <mergeCell ref="E35:K35"/>
    <mergeCell ref="E36:K36"/>
  </mergeCells>
  <dataValidations count="2">
    <dataValidation type="list" allowBlank="1" showInputMessage="1" showErrorMessage="1" sqref="C7 C20 C33">
      <formula1>"1,3,5"</formula1>
    </dataValidation>
    <dataValidation type="list" allowBlank="1" showInputMessage="1" showErrorMessage="1" sqref="C44">
      <formula1>"1,3,5"</formula1>
    </dataValidation>
  </dataValidations>
  <printOptions/>
  <pageMargins left="0.36" right="0.12" top="0.66" bottom="0.48" header="0.23" footer="0.25"/>
  <pageSetup horizontalDpi="600" verticalDpi="600" orientation="portrait" paperSize="9" r:id="rId1"/>
  <headerFooter alignWithMargins="0">
    <oddHeader>&amp;C&amp;"ＭＳ Ｐゴシック,太字"&amp;12キャンパスFM セルフアセスメント&amp;R&amp;"ＭＳ Ｐゴシック,太字 斜体"&amp;12&amp;A</oddHeader>
    <oddFooter>&amp;R&amp;P/&amp;N</oddFooter>
  </headerFooter>
  <rowBreaks count="1" manualBreakCount="1">
    <brk id="26" max="255" man="1"/>
  </rowBreaks>
</worksheet>
</file>

<file path=xl/worksheets/sheet5.xml><?xml version="1.0" encoding="utf-8"?>
<worksheet xmlns="http://schemas.openxmlformats.org/spreadsheetml/2006/main" xmlns:r="http://schemas.openxmlformats.org/officeDocument/2006/relationships">
  <sheetPr>
    <tabColor indexed="42"/>
  </sheetPr>
  <dimension ref="A1:K113"/>
  <sheetViews>
    <sheetView view="pageBreakPreview" zoomScaleSheetLayoutView="100" zoomScalePageLayoutView="0" workbookViewId="0" topLeftCell="A1">
      <selection activeCell="A1" sqref="A1"/>
    </sheetView>
  </sheetViews>
  <sheetFormatPr defaultColWidth="9.00390625" defaultRowHeight="13.5"/>
  <cols>
    <col min="1" max="1" width="4.125" style="7" customWidth="1"/>
    <col min="2" max="2" width="5.375" style="0" customWidth="1"/>
    <col min="3" max="3" width="8.50390625" style="0" customWidth="1"/>
    <col min="4" max="4" width="10.375" style="0" customWidth="1"/>
    <col min="12" max="12" width="8.125" style="0" customWidth="1"/>
  </cols>
  <sheetData>
    <row r="1" spans="1:11" ht="17.25">
      <c r="A1" s="1" t="s">
        <v>699</v>
      </c>
      <c r="B1" s="2"/>
      <c r="C1" s="2"/>
      <c r="D1" s="2"/>
      <c r="E1" s="2"/>
      <c r="F1" s="2"/>
      <c r="G1" s="2"/>
      <c r="H1" s="2"/>
      <c r="I1" s="2"/>
      <c r="J1" s="2"/>
      <c r="K1" s="2"/>
    </row>
    <row r="2" spans="1:11" ht="18" thickBot="1">
      <c r="A2" s="1"/>
      <c r="B2" s="2"/>
      <c r="C2" s="2"/>
      <c r="D2" s="2"/>
      <c r="E2" s="2"/>
      <c r="F2" s="2"/>
      <c r="G2" s="2"/>
      <c r="H2" s="2"/>
      <c r="I2" s="2"/>
      <c r="J2" s="2"/>
      <c r="K2" s="2"/>
    </row>
    <row r="3" spans="1:11" ht="18.75" thickBot="1" thickTop="1">
      <c r="A3" s="1"/>
      <c r="B3" s="248" t="s">
        <v>700</v>
      </c>
      <c r="C3" s="248"/>
      <c r="D3" s="248"/>
      <c r="E3" s="248"/>
      <c r="F3" s="248"/>
      <c r="G3" s="2"/>
      <c r="H3" s="2"/>
      <c r="I3" s="2"/>
      <c r="J3" s="270" t="s">
        <v>819</v>
      </c>
      <c r="K3" s="271"/>
    </row>
    <row r="4" spans="1:11" ht="18.75" thickBot="1" thickTop="1">
      <c r="A4" s="1"/>
      <c r="B4" s="2"/>
      <c r="C4" s="2"/>
      <c r="D4" s="2"/>
      <c r="E4" s="2"/>
      <c r="F4" s="2"/>
      <c r="G4" s="2"/>
      <c r="H4" s="2"/>
      <c r="I4" s="2"/>
      <c r="J4" s="2"/>
      <c r="K4" s="2"/>
    </row>
    <row r="5" spans="1:11" ht="114" customHeight="1" thickBot="1">
      <c r="A5" s="1"/>
      <c r="B5" s="2"/>
      <c r="C5" s="295" t="s">
        <v>173</v>
      </c>
      <c r="D5" s="296"/>
      <c r="E5" s="296"/>
      <c r="F5" s="296"/>
      <c r="G5" s="296"/>
      <c r="H5" s="296"/>
      <c r="I5" s="296"/>
      <c r="J5" s="296"/>
      <c r="K5" s="297"/>
    </row>
    <row r="6" spans="1:11" ht="18" thickBot="1">
      <c r="A6" s="1"/>
      <c r="B6" s="2"/>
      <c r="C6" s="3"/>
      <c r="D6" s="3"/>
      <c r="E6" s="3"/>
      <c r="F6" s="3"/>
      <c r="G6" s="3"/>
      <c r="H6" s="3"/>
      <c r="I6" s="3"/>
      <c r="J6" s="3"/>
      <c r="K6" s="2"/>
    </row>
    <row r="7" spans="1:11" ht="30" customHeight="1" thickBot="1" thickTop="1">
      <c r="A7" s="1"/>
      <c r="B7" s="2"/>
      <c r="C7" s="231">
        <v>1</v>
      </c>
      <c r="D7" s="2"/>
      <c r="E7" s="2"/>
      <c r="F7" s="2"/>
      <c r="G7" s="2"/>
      <c r="H7" s="2"/>
      <c r="I7" s="2"/>
      <c r="J7" s="2"/>
      <c r="K7" s="2"/>
    </row>
    <row r="8" spans="1:11" ht="30" customHeight="1" thickTop="1">
      <c r="A8" s="1"/>
      <c r="B8" s="2"/>
      <c r="C8" s="4" t="str">
        <f>IF($C$7=D8,"⇒","")</f>
        <v>⇒</v>
      </c>
      <c r="D8" s="62">
        <v>1</v>
      </c>
      <c r="E8" s="258" t="s">
        <v>434</v>
      </c>
      <c r="F8" s="259"/>
      <c r="G8" s="259"/>
      <c r="H8" s="259"/>
      <c r="I8" s="259"/>
      <c r="J8" s="259"/>
      <c r="K8" s="260"/>
    </row>
    <row r="9" spans="1:11" ht="30" customHeight="1">
      <c r="A9" s="1"/>
      <c r="B9" s="2"/>
      <c r="C9" s="4">
        <f>IF($C$7=D9,"⇒","")</f>
      </c>
      <c r="D9" s="6">
        <v>2</v>
      </c>
      <c r="E9" s="279"/>
      <c r="F9" s="265"/>
      <c r="G9" s="265"/>
      <c r="H9" s="265"/>
      <c r="I9" s="265"/>
      <c r="J9" s="265"/>
      <c r="K9" s="266"/>
    </row>
    <row r="10" spans="1:11" ht="30" customHeight="1">
      <c r="A10" s="1"/>
      <c r="B10" s="2"/>
      <c r="C10" s="4">
        <f>IF($C$7=D10,"⇒","")</f>
      </c>
      <c r="D10" s="63">
        <v>3</v>
      </c>
      <c r="E10" s="252" t="s">
        <v>453</v>
      </c>
      <c r="F10" s="253"/>
      <c r="G10" s="253"/>
      <c r="H10" s="253"/>
      <c r="I10" s="253"/>
      <c r="J10" s="253"/>
      <c r="K10" s="254"/>
    </row>
    <row r="11" spans="1:11" ht="30" customHeight="1">
      <c r="A11" s="1"/>
      <c r="B11" s="2"/>
      <c r="C11" s="4">
        <f>IF($C$7=D11,"⇒","")</f>
      </c>
      <c r="D11" s="6">
        <v>4</v>
      </c>
      <c r="E11" s="279"/>
      <c r="F11" s="265"/>
      <c r="G11" s="265"/>
      <c r="H11" s="265"/>
      <c r="I11" s="265"/>
      <c r="J11" s="265"/>
      <c r="K11" s="266"/>
    </row>
    <row r="12" spans="1:11" ht="30" customHeight="1" thickBot="1">
      <c r="A12" s="1"/>
      <c r="B12" s="2"/>
      <c r="C12" s="4">
        <f>IF($C$7=D12,"⇒","")</f>
      </c>
      <c r="D12" s="64">
        <v>5</v>
      </c>
      <c r="E12" s="272" t="s">
        <v>454</v>
      </c>
      <c r="F12" s="273"/>
      <c r="G12" s="273"/>
      <c r="H12" s="273"/>
      <c r="I12" s="273"/>
      <c r="J12" s="273"/>
      <c r="K12" s="274"/>
    </row>
    <row r="13" spans="1:11" ht="17.25">
      <c r="A13" s="1"/>
      <c r="B13" s="2"/>
      <c r="C13" s="2"/>
      <c r="D13" s="2"/>
      <c r="E13" s="2"/>
      <c r="F13" s="2"/>
      <c r="G13" s="2"/>
      <c r="H13" s="2"/>
      <c r="I13" s="2"/>
      <c r="J13" s="2"/>
      <c r="K13" s="2"/>
    </row>
    <row r="14" spans="1:11" ht="17.25">
      <c r="A14" s="1" t="s">
        <v>701</v>
      </c>
      <c r="B14" s="2"/>
      <c r="C14" s="2"/>
      <c r="D14" s="2"/>
      <c r="E14" s="2"/>
      <c r="F14" s="2"/>
      <c r="G14" s="2"/>
      <c r="H14" s="2"/>
      <c r="I14" s="2"/>
      <c r="J14" s="2"/>
      <c r="K14" s="2"/>
    </row>
    <row r="15" spans="1:11" ht="18" thickBot="1">
      <c r="A15" s="1"/>
      <c r="B15" s="2"/>
      <c r="C15" s="2"/>
      <c r="D15" s="2"/>
      <c r="E15" s="2"/>
      <c r="F15" s="2"/>
      <c r="G15" s="2"/>
      <c r="H15" s="2"/>
      <c r="I15" s="2"/>
      <c r="J15" s="2"/>
      <c r="K15" s="2"/>
    </row>
    <row r="16" spans="1:11" ht="17.25" customHeight="1" thickBot="1" thickTop="1">
      <c r="A16" s="1"/>
      <c r="B16" s="287" t="s">
        <v>444</v>
      </c>
      <c r="C16" s="287"/>
      <c r="D16" s="287"/>
      <c r="E16" s="287"/>
      <c r="F16" s="287"/>
      <c r="G16" s="2"/>
      <c r="H16" s="2"/>
      <c r="I16" s="2"/>
      <c r="J16" s="270" t="s">
        <v>820</v>
      </c>
      <c r="K16" s="271"/>
    </row>
    <row r="17" spans="1:11" ht="18.75" thickBot="1" thickTop="1">
      <c r="A17" s="1"/>
      <c r="B17" s="2"/>
      <c r="C17" s="2"/>
      <c r="D17" s="2"/>
      <c r="E17" s="2"/>
      <c r="F17" s="2"/>
      <c r="G17" s="2"/>
      <c r="H17" s="2"/>
      <c r="I17" s="2"/>
      <c r="J17" s="2"/>
      <c r="K17" s="2"/>
    </row>
    <row r="18" spans="1:11" ht="90.75" customHeight="1" thickBot="1">
      <c r="A18" s="1"/>
      <c r="B18" s="2"/>
      <c r="C18" s="255" t="s">
        <v>455</v>
      </c>
      <c r="D18" s="256"/>
      <c r="E18" s="256"/>
      <c r="F18" s="256"/>
      <c r="G18" s="256"/>
      <c r="H18" s="256"/>
      <c r="I18" s="256"/>
      <c r="J18" s="256"/>
      <c r="K18" s="257"/>
    </row>
    <row r="19" spans="1:11" ht="18" thickBot="1">
      <c r="A19" s="1"/>
      <c r="B19" s="2"/>
      <c r="C19" s="2"/>
      <c r="D19" s="2"/>
      <c r="E19" s="2"/>
      <c r="F19" s="2"/>
      <c r="G19" s="2"/>
      <c r="H19" s="2"/>
      <c r="I19" s="2"/>
      <c r="J19" s="2"/>
      <c r="K19" s="2"/>
    </row>
    <row r="20" spans="1:11" ht="30" customHeight="1" thickBot="1" thickTop="1">
      <c r="A20" s="1"/>
      <c r="B20" s="2"/>
      <c r="C20" s="231">
        <v>1</v>
      </c>
      <c r="D20" s="2"/>
      <c r="E20" s="2"/>
      <c r="F20" s="2"/>
      <c r="G20" s="2"/>
      <c r="H20" s="2"/>
      <c r="I20" s="2"/>
      <c r="J20" s="2"/>
      <c r="K20" s="2"/>
    </row>
    <row r="21" spans="2:11" ht="30" customHeight="1" thickTop="1">
      <c r="B21" s="8"/>
      <c r="C21" s="4" t="str">
        <f>IF(C$20=D21,"⇒","")</f>
        <v>⇒</v>
      </c>
      <c r="D21" s="62">
        <v>1</v>
      </c>
      <c r="E21" s="258" t="s">
        <v>843</v>
      </c>
      <c r="F21" s="259"/>
      <c r="G21" s="259"/>
      <c r="H21" s="259"/>
      <c r="I21" s="259"/>
      <c r="J21" s="259"/>
      <c r="K21" s="260"/>
    </row>
    <row r="22" spans="2:11" ht="30" customHeight="1">
      <c r="B22" s="8"/>
      <c r="C22" s="4">
        <f>IF(C$20=D22,"⇒","")</f>
      </c>
      <c r="D22" s="63">
        <v>2</v>
      </c>
      <c r="E22" s="252" t="s">
        <v>456</v>
      </c>
      <c r="F22" s="253"/>
      <c r="G22" s="253"/>
      <c r="H22" s="253"/>
      <c r="I22" s="253"/>
      <c r="J22" s="253"/>
      <c r="K22" s="254"/>
    </row>
    <row r="23" spans="2:11" ht="30" customHeight="1">
      <c r="B23" s="8"/>
      <c r="C23" s="4">
        <f>IF(C$20=D23,"⇒","")</f>
      </c>
      <c r="D23" s="63">
        <v>3</v>
      </c>
      <c r="E23" s="252" t="s">
        <v>704</v>
      </c>
      <c r="F23" s="253"/>
      <c r="G23" s="253"/>
      <c r="H23" s="253"/>
      <c r="I23" s="253"/>
      <c r="J23" s="253"/>
      <c r="K23" s="254"/>
    </row>
    <row r="24" spans="2:11" ht="30" customHeight="1">
      <c r="B24" s="8"/>
      <c r="C24" s="4">
        <f>IF(C$20=D24,"⇒","")</f>
      </c>
      <c r="D24" s="63">
        <v>4</v>
      </c>
      <c r="E24" s="261" t="s">
        <v>705</v>
      </c>
      <c r="F24" s="262"/>
      <c r="G24" s="262"/>
      <c r="H24" s="262"/>
      <c r="I24" s="262"/>
      <c r="J24" s="262"/>
      <c r="K24" s="263"/>
    </row>
    <row r="25" spans="2:11" ht="30" customHeight="1" thickBot="1">
      <c r="B25" s="8"/>
      <c r="C25" s="4">
        <f>IF(C$20=D25,"⇒","")</f>
      </c>
      <c r="D25" s="64">
        <v>5</v>
      </c>
      <c r="E25" s="272" t="s">
        <v>0</v>
      </c>
      <c r="F25" s="273"/>
      <c r="G25" s="273"/>
      <c r="H25" s="273"/>
      <c r="I25" s="273"/>
      <c r="J25" s="273"/>
      <c r="K25" s="274"/>
    </row>
    <row r="26" spans="2:11" ht="18" thickBot="1">
      <c r="B26" s="8"/>
      <c r="C26" s="8"/>
      <c r="D26" s="8"/>
      <c r="E26" s="8"/>
      <c r="F26" s="8"/>
      <c r="G26" s="8"/>
      <c r="H26" s="8"/>
      <c r="I26" s="8"/>
      <c r="J26" s="8"/>
      <c r="K26" s="8"/>
    </row>
    <row r="27" spans="2:11" ht="18.75" customHeight="1" thickBot="1" thickTop="1">
      <c r="B27" s="249" t="s">
        <v>445</v>
      </c>
      <c r="C27" s="249"/>
      <c r="D27" s="249"/>
      <c r="E27" s="249"/>
      <c r="F27" s="249"/>
      <c r="G27" s="2"/>
      <c r="H27" s="2"/>
      <c r="I27" s="2"/>
      <c r="J27" s="270" t="s">
        <v>821</v>
      </c>
      <c r="K27" s="271"/>
    </row>
    <row r="28" spans="2:11" ht="18.75" thickBot="1" thickTop="1">
      <c r="B28" s="2"/>
      <c r="C28" s="2"/>
      <c r="D28" s="2"/>
      <c r="E28" s="2"/>
      <c r="F28" s="2"/>
      <c r="G28" s="2"/>
      <c r="H28" s="2"/>
      <c r="I28" s="2"/>
      <c r="J28" s="2"/>
      <c r="K28" s="2"/>
    </row>
    <row r="29" spans="2:11" ht="87.75" customHeight="1" thickBot="1">
      <c r="B29" s="2"/>
      <c r="C29" s="255" t="s">
        <v>857</v>
      </c>
      <c r="D29" s="256"/>
      <c r="E29" s="256"/>
      <c r="F29" s="256"/>
      <c r="G29" s="256"/>
      <c r="H29" s="256"/>
      <c r="I29" s="256"/>
      <c r="J29" s="256"/>
      <c r="K29" s="257"/>
    </row>
    <row r="30" spans="2:11" ht="18" thickBot="1">
      <c r="B30" s="2"/>
      <c r="C30" s="2"/>
      <c r="D30" s="2"/>
      <c r="E30" s="2"/>
      <c r="F30" s="2"/>
      <c r="G30" s="2"/>
      <c r="H30" s="2"/>
      <c r="I30" s="2"/>
      <c r="J30" s="2"/>
      <c r="K30" s="2"/>
    </row>
    <row r="31" spans="2:11" ht="30" customHeight="1" thickBot="1" thickTop="1">
      <c r="B31" s="2"/>
      <c r="C31" s="231">
        <v>1</v>
      </c>
      <c r="D31" s="2"/>
      <c r="E31" s="2"/>
      <c r="F31" s="2"/>
      <c r="G31" s="2"/>
      <c r="H31" s="2"/>
      <c r="I31" s="2"/>
      <c r="J31" s="2"/>
      <c r="K31" s="2"/>
    </row>
    <row r="32" spans="2:11" ht="30" customHeight="1" thickTop="1">
      <c r="B32" s="8"/>
      <c r="C32" s="4" t="str">
        <f>IF(C$31=D32,"⇒","")</f>
        <v>⇒</v>
      </c>
      <c r="D32" s="62">
        <v>1</v>
      </c>
      <c r="E32" s="258" t="s">
        <v>174</v>
      </c>
      <c r="F32" s="259"/>
      <c r="G32" s="259"/>
      <c r="H32" s="259"/>
      <c r="I32" s="259"/>
      <c r="J32" s="259"/>
      <c r="K32" s="260"/>
    </row>
    <row r="33" spans="2:11" ht="30" customHeight="1">
      <c r="B33" s="8"/>
      <c r="C33" s="4">
        <f>IF(C$31=D33,"⇒","")</f>
      </c>
      <c r="D33" s="63">
        <v>2</v>
      </c>
      <c r="E33" s="252" t="s">
        <v>1</v>
      </c>
      <c r="F33" s="253"/>
      <c r="G33" s="253"/>
      <c r="H33" s="253"/>
      <c r="I33" s="253"/>
      <c r="J33" s="253"/>
      <c r="K33" s="254"/>
    </row>
    <row r="34" spans="2:11" ht="30" customHeight="1">
      <c r="B34" s="8"/>
      <c r="C34" s="4">
        <f>IF(C$31=D34,"⇒","")</f>
      </c>
      <c r="D34" s="63">
        <v>3</v>
      </c>
      <c r="E34" s="252" t="s">
        <v>702</v>
      </c>
      <c r="F34" s="253"/>
      <c r="G34" s="253"/>
      <c r="H34" s="253"/>
      <c r="I34" s="253"/>
      <c r="J34" s="253"/>
      <c r="K34" s="254"/>
    </row>
    <row r="35" spans="2:11" ht="30" customHeight="1">
      <c r="B35" s="8"/>
      <c r="C35" s="4">
        <f>IF(C$31=D35,"⇒","")</f>
      </c>
      <c r="D35" s="63">
        <v>4</v>
      </c>
      <c r="E35" s="261" t="s">
        <v>2</v>
      </c>
      <c r="F35" s="262"/>
      <c r="G35" s="262"/>
      <c r="H35" s="262"/>
      <c r="I35" s="262"/>
      <c r="J35" s="262"/>
      <c r="K35" s="263"/>
    </row>
    <row r="36" spans="2:11" ht="30" customHeight="1" thickBot="1">
      <c r="B36" s="8"/>
      <c r="C36" s="4">
        <f>IF(C$31=D36,"⇒","")</f>
      </c>
      <c r="D36" s="64">
        <v>5</v>
      </c>
      <c r="E36" s="272" t="s">
        <v>3</v>
      </c>
      <c r="F36" s="273"/>
      <c r="G36" s="273"/>
      <c r="H36" s="273"/>
      <c r="I36" s="273"/>
      <c r="J36" s="273"/>
      <c r="K36" s="274"/>
    </row>
    <row r="37" spans="2:11" ht="18" thickBot="1">
      <c r="B37" s="8"/>
      <c r="C37" s="8"/>
      <c r="D37" s="8"/>
      <c r="E37" s="8"/>
      <c r="F37" s="8"/>
      <c r="G37" s="8"/>
      <c r="H37" s="8"/>
      <c r="I37" s="8"/>
      <c r="J37" s="8"/>
      <c r="K37" s="8"/>
    </row>
    <row r="38" spans="2:11" ht="18.75" thickBot="1" thickTop="1">
      <c r="B38" s="249" t="s">
        <v>706</v>
      </c>
      <c r="C38" s="249"/>
      <c r="D38" s="249"/>
      <c r="E38" s="249"/>
      <c r="F38" s="249"/>
      <c r="G38" s="2"/>
      <c r="H38" s="2"/>
      <c r="I38" s="2"/>
      <c r="J38" s="270" t="s">
        <v>822</v>
      </c>
      <c r="K38" s="271"/>
    </row>
    <row r="39" spans="2:11" ht="18.75" thickBot="1" thickTop="1">
      <c r="B39" s="2"/>
      <c r="C39" s="2"/>
      <c r="D39" s="2"/>
      <c r="E39" s="2"/>
      <c r="F39" s="2"/>
      <c r="G39" s="2"/>
      <c r="H39" s="2"/>
      <c r="I39" s="2"/>
      <c r="J39" s="2"/>
      <c r="K39" s="2"/>
    </row>
    <row r="40" spans="2:11" ht="193.5" customHeight="1" thickBot="1">
      <c r="B40" s="2"/>
      <c r="C40" s="255" t="s">
        <v>4</v>
      </c>
      <c r="D40" s="256"/>
      <c r="E40" s="256"/>
      <c r="F40" s="256"/>
      <c r="G40" s="256"/>
      <c r="H40" s="256"/>
      <c r="I40" s="256"/>
      <c r="J40" s="256"/>
      <c r="K40" s="257"/>
    </row>
    <row r="41" spans="2:11" ht="18" thickBot="1">
      <c r="B41" s="2"/>
      <c r="C41" s="2"/>
      <c r="D41" s="2"/>
      <c r="E41" s="2"/>
      <c r="F41" s="2"/>
      <c r="G41" s="2"/>
      <c r="H41" s="2"/>
      <c r="I41" s="2"/>
      <c r="J41" s="2"/>
      <c r="K41" s="2"/>
    </row>
    <row r="42" spans="2:11" ht="30" customHeight="1" thickBot="1" thickTop="1">
      <c r="B42" s="2"/>
      <c r="C42" s="231">
        <v>1</v>
      </c>
      <c r="D42" s="2"/>
      <c r="E42" s="2"/>
      <c r="F42" s="2"/>
      <c r="G42" s="2"/>
      <c r="H42" s="2"/>
      <c r="I42" s="2"/>
      <c r="J42" s="2"/>
      <c r="K42" s="2"/>
    </row>
    <row r="43" spans="2:11" ht="30" customHeight="1" thickTop="1">
      <c r="B43" s="8"/>
      <c r="C43" s="4" t="str">
        <f>IF(C$42=D43,"⇒","")</f>
        <v>⇒</v>
      </c>
      <c r="D43" s="62">
        <v>1</v>
      </c>
      <c r="E43" s="258" t="s">
        <v>175</v>
      </c>
      <c r="F43" s="259"/>
      <c r="G43" s="259"/>
      <c r="H43" s="259"/>
      <c r="I43" s="259"/>
      <c r="J43" s="259"/>
      <c r="K43" s="260"/>
    </row>
    <row r="44" spans="2:11" ht="30" customHeight="1">
      <c r="B44" s="8"/>
      <c r="C44" s="4">
        <f>IF(C$42=D44,"⇒","")</f>
      </c>
      <c r="D44" s="63">
        <v>2</v>
      </c>
      <c r="E44" s="252" t="s">
        <v>1</v>
      </c>
      <c r="F44" s="253"/>
      <c r="G44" s="253"/>
      <c r="H44" s="253"/>
      <c r="I44" s="253"/>
      <c r="J44" s="253"/>
      <c r="K44" s="254"/>
    </row>
    <row r="45" spans="2:11" ht="30" customHeight="1">
      <c r="B45" s="8"/>
      <c r="C45" s="4">
        <f>IF(C$42=D45,"⇒","")</f>
      </c>
      <c r="D45" s="63">
        <v>3</v>
      </c>
      <c r="E45" s="252" t="s">
        <v>702</v>
      </c>
      <c r="F45" s="253"/>
      <c r="G45" s="253"/>
      <c r="H45" s="253"/>
      <c r="I45" s="253"/>
      <c r="J45" s="253"/>
      <c r="K45" s="254"/>
    </row>
    <row r="46" spans="2:11" ht="30" customHeight="1">
      <c r="B46" s="8"/>
      <c r="C46" s="4">
        <f>IF(C$42=D46,"⇒","")</f>
      </c>
      <c r="D46" s="63">
        <v>4</v>
      </c>
      <c r="E46" s="261" t="s">
        <v>703</v>
      </c>
      <c r="F46" s="262"/>
      <c r="G46" s="262"/>
      <c r="H46" s="262"/>
      <c r="I46" s="262"/>
      <c r="J46" s="262"/>
      <c r="K46" s="263"/>
    </row>
    <row r="47" spans="2:11" ht="30" customHeight="1" thickBot="1">
      <c r="B47" s="8"/>
      <c r="C47" s="4">
        <f>IF(C$42=D47,"⇒","")</f>
      </c>
      <c r="D47" s="64">
        <v>5</v>
      </c>
      <c r="E47" s="272" t="s">
        <v>5</v>
      </c>
      <c r="F47" s="273"/>
      <c r="G47" s="273"/>
      <c r="H47" s="273"/>
      <c r="I47" s="273"/>
      <c r="J47" s="273"/>
      <c r="K47" s="274"/>
    </row>
    <row r="48" spans="2:11" ht="17.25">
      <c r="B48" s="8"/>
      <c r="C48" s="8"/>
      <c r="D48" s="8"/>
      <c r="E48" s="8"/>
      <c r="F48" s="8"/>
      <c r="G48" s="8"/>
      <c r="H48" s="8"/>
      <c r="I48" s="8"/>
      <c r="J48" s="8"/>
      <c r="K48" s="8"/>
    </row>
    <row r="49" spans="1:11" ht="17.25">
      <c r="A49" s="7" t="s">
        <v>446</v>
      </c>
      <c r="B49" s="8"/>
      <c r="C49" s="8"/>
      <c r="D49" s="8"/>
      <c r="E49" s="8"/>
      <c r="F49" s="8"/>
      <c r="G49" s="8"/>
      <c r="H49" s="8"/>
      <c r="I49" s="8"/>
      <c r="J49" s="8"/>
      <c r="K49" s="8"/>
    </row>
    <row r="50" spans="2:11" ht="18" thickBot="1">
      <c r="B50" s="8"/>
      <c r="C50" s="8"/>
      <c r="D50" s="8"/>
      <c r="E50" s="8"/>
      <c r="F50" s="8"/>
      <c r="G50" s="8"/>
      <c r="H50" s="8"/>
      <c r="I50" s="8"/>
      <c r="J50" s="8"/>
      <c r="K50" s="8"/>
    </row>
    <row r="51" spans="2:11" ht="18.75" thickBot="1" thickTop="1">
      <c r="B51" s="249" t="s">
        <v>447</v>
      </c>
      <c r="C51" s="249"/>
      <c r="D51" s="249"/>
      <c r="E51" s="249"/>
      <c r="F51" s="249"/>
      <c r="G51" s="2"/>
      <c r="H51" s="2"/>
      <c r="I51" s="2"/>
      <c r="J51" s="270" t="s">
        <v>823</v>
      </c>
      <c r="K51" s="271"/>
    </row>
    <row r="52" spans="2:11" ht="18.75" thickBot="1" thickTop="1">
      <c r="B52" s="2"/>
      <c r="C52" s="2"/>
      <c r="D52" s="2"/>
      <c r="E52" s="2"/>
      <c r="F52" s="2"/>
      <c r="G52" s="2"/>
      <c r="H52" s="2"/>
      <c r="I52" s="2"/>
      <c r="J52" s="2"/>
      <c r="K52" s="2"/>
    </row>
    <row r="53" spans="2:11" ht="159" customHeight="1" thickBot="1">
      <c r="B53" s="2"/>
      <c r="C53" s="292" t="s">
        <v>176</v>
      </c>
      <c r="D53" s="293"/>
      <c r="E53" s="293"/>
      <c r="F53" s="293"/>
      <c r="G53" s="293"/>
      <c r="H53" s="293"/>
      <c r="I53" s="293"/>
      <c r="J53" s="293"/>
      <c r="K53" s="294"/>
    </row>
    <row r="54" spans="2:11" ht="18" thickBot="1">
      <c r="B54" s="2"/>
      <c r="C54" s="2"/>
      <c r="D54" s="2"/>
      <c r="E54" s="2"/>
      <c r="F54" s="2"/>
      <c r="G54" s="2"/>
      <c r="H54" s="2"/>
      <c r="I54" s="2"/>
      <c r="J54" s="2"/>
      <c r="K54" s="2"/>
    </row>
    <row r="55" spans="2:11" ht="30" customHeight="1" thickBot="1" thickTop="1">
      <c r="B55" s="2"/>
      <c r="C55" s="231">
        <v>1</v>
      </c>
      <c r="D55" s="2"/>
      <c r="E55" s="2"/>
      <c r="F55" s="2"/>
      <c r="G55" s="2"/>
      <c r="H55" s="2"/>
      <c r="I55" s="2"/>
      <c r="J55" s="2"/>
      <c r="K55" s="2"/>
    </row>
    <row r="56" spans="2:11" ht="30" customHeight="1" thickTop="1">
      <c r="B56" s="8"/>
      <c r="C56" s="4" t="str">
        <f>IF(C$55=D56,"⇒","")</f>
        <v>⇒</v>
      </c>
      <c r="D56" s="62">
        <v>1</v>
      </c>
      <c r="E56" s="258" t="s">
        <v>6</v>
      </c>
      <c r="F56" s="259"/>
      <c r="G56" s="259"/>
      <c r="H56" s="259"/>
      <c r="I56" s="259"/>
      <c r="J56" s="259"/>
      <c r="K56" s="260"/>
    </row>
    <row r="57" spans="2:11" ht="30" customHeight="1">
      <c r="B57" s="8"/>
      <c r="C57" s="4">
        <f>IF(C$55=D57,"⇒","")</f>
      </c>
      <c r="D57" s="6">
        <v>2</v>
      </c>
      <c r="E57" s="279"/>
      <c r="F57" s="265"/>
      <c r="G57" s="265"/>
      <c r="H57" s="265"/>
      <c r="I57" s="265"/>
      <c r="J57" s="265"/>
      <c r="K57" s="266"/>
    </row>
    <row r="58" spans="2:11" ht="30" customHeight="1">
      <c r="B58" s="8"/>
      <c r="C58" s="4">
        <f>IF(C$55=D58,"⇒","")</f>
      </c>
      <c r="D58" s="63">
        <v>3</v>
      </c>
      <c r="E58" s="252" t="s">
        <v>7</v>
      </c>
      <c r="F58" s="253"/>
      <c r="G58" s="253"/>
      <c r="H58" s="253"/>
      <c r="I58" s="253"/>
      <c r="J58" s="253"/>
      <c r="K58" s="254"/>
    </row>
    <row r="59" spans="2:11" ht="30" customHeight="1">
      <c r="B59" s="8"/>
      <c r="C59" s="4">
        <f>IF(C$55=D59,"⇒","")</f>
      </c>
      <c r="D59" s="6">
        <v>4</v>
      </c>
      <c r="E59" s="279"/>
      <c r="F59" s="265"/>
      <c r="G59" s="265"/>
      <c r="H59" s="265"/>
      <c r="I59" s="265"/>
      <c r="J59" s="265"/>
      <c r="K59" s="266"/>
    </row>
    <row r="60" spans="2:11" ht="30" customHeight="1" thickBot="1">
      <c r="B60" s="8"/>
      <c r="C60" s="4">
        <f>IF(C$55=D60,"⇒","")</f>
      </c>
      <c r="D60" s="64">
        <v>5</v>
      </c>
      <c r="E60" s="272" t="s">
        <v>574</v>
      </c>
      <c r="F60" s="273"/>
      <c r="G60" s="273"/>
      <c r="H60" s="273"/>
      <c r="I60" s="273"/>
      <c r="J60" s="273"/>
      <c r="K60" s="274"/>
    </row>
    <row r="61" spans="2:11" ht="18" thickBot="1">
      <c r="B61" s="8"/>
      <c r="C61" s="8"/>
      <c r="D61" s="8"/>
      <c r="E61" s="8"/>
      <c r="F61" s="8"/>
      <c r="G61" s="8"/>
      <c r="H61" s="8"/>
      <c r="I61" s="8"/>
      <c r="J61" s="8"/>
      <c r="K61" s="8"/>
    </row>
    <row r="62" spans="2:11" ht="18.75" thickBot="1" thickTop="1">
      <c r="B62" s="249" t="s">
        <v>451</v>
      </c>
      <c r="C62" s="249"/>
      <c r="D62" s="249"/>
      <c r="E62" s="249"/>
      <c r="F62" s="249"/>
      <c r="G62" s="2"/>
      <c r="H62" s="2"/>
      <c r="I62" s="2"/>
      <c r="J62" s="270" t="s">
        <v>823</v>
      </c>
      <c r="K62" s="271"/>
    </row>
    <row r="63" spans="2:11" ht="18.75" thickBot="1" thickTop="1">
      <c r="B63" s="2"/>
      <c r="C63" s="2"/>
      <c r="D63" s="2"/>
      <c r="E63" s="2"/>
      <c r="F63" s="2"/>
      <c r="G63" s="2"/>
      <c r="H63" s="2"/>
      <c r="I63" s="2"/>
      <c r="J63" s="2"/>
      <c r="K63" s="2"/>
    </row>
    <row r="64" spans="2:11" ht="135.75" customHeight="1" thickBot="1">
      <c r="B64" s="2"/>
      <c r="C64" s="292" t="s">
        <v>177</v>
      </c>
      <c r="D64" s="293"/>
      <c r="E64" s="293"/>
      <c r="F64" s="293"/>
      <c r="G64" s="293"/>
      <c r="H64" s="293"/>
      <c r="I64" s="293"/>
      <c r="J64" s="293"/>
      <c r="K64" s="294"/>
    </row>
    <row r="65" spans="2:11" ht="18" thickBot="1">
      <c r="B65" s="2"/>
      <c r="C65" s="2"/>
      <c r="D65" s="2"/>
      <c r="E65" s="2"/>
      <c r="F65" s="2"/>
      <c r="G65" s="2"/>
      <c r="H65" s="2"/>
      <c r="I65" s="2"/>
      <c r="J65" s="2"/>
      <c r="K65" s="2"/>
    </row>
    <row r="66" spans="2:11" ht="30" customHeight="1" thickBot="1" thickTop="1">
      <c r="B66" s="2"/>
      <c r="C66" s="231">
        <v>1</v>
      </c>
      <c r="D66" s="2"/>
      <c r="E66" s="2"/>
      <c r="F66" s="2"/>
      <c r="G66" s="2"/>
      <c r="H66" s="2"/>
      <c r="I66" s="2"/>
      <c r="J66" s="2"/>
      <c r="K66" s="2"/>
    </row>
    <row r="67" spans="2:11" ht="30" customHeight="1" thickTop="1">
      <c r="B67" s="8"/>
      <c r="C67" s="4" t="str">
        <f>IF(C$66=D67,"⇒","")</f>
        <v>⇒</v>
      </c>
      <c r="D67" s="62">
        <v>1</v>
      </c>
      <c r="E67" s="258" t="s">
        <v>8</v>
      </c>
      <c r="F67" s="259"/>
      <c r="G67" s="259"/>
      <c r="H67" s="259"/>
      <c r="I67" s="259"/>
      <c r="J67" s="259"/>
      <c r="K67" s="260"/>
    </row>
    <row r="68" spans="2:11" ht="30" customHeight="1">
      <c r="B68" s="8"/>
      <c r="C68" s="4">
        <f>IF(C$66=D68,"⇒","")</f>
      </c>
      <c r="D68" s="6">
        <v>2</v>
      </c>
      <c r="E68" s="279"/>
      <c r="F68" s="265"/>
      <c r="G68" s="265"/>
      <c r="H68" s="265"/>
      <c r="I68" s="265"/>
      <c r="J68" s="265"/>
      <c r="K68" s="266"/>
    </row>
    <row r="69" spans="2:11" ht="30" customHeight="1">
      <c r="B69" s="8"/>
      <c r="C69" s="4">
        <f>IF(C$66=D69,"⇒","")</f>
      </c>
      <c r="D69" s="63">
        <v>3</v>
      </c>
      <c r="E69" s="252" t="s">
        <v>676</v>
      </c>
      <c r="F69" s="253"/>
      <c r="G69" s="253"/>
      <c r="H69" s="253"/>
      <c r="I69" s="253"/>
      <c r="J69" s="253"/>
      <c r="K69" s="254"/>
    </row>
    <row r="70" spans="2:11" ht="30" customHeight="1">
      <c r="B70" s="8"/>
      <c r="C70" s="4">
        <f>IF(C$66=D70,"⇒","")</f>
      </c>
      <c r="D70" s="6">
        <v>4</v>
      </c>
      <c r="E70" s="279"/>
      <c r="F70" s="265"/>
      <c r="G70" s="265"/>
      <c r="H70" s="265"/>
      <c r="I70" s="265"/>
      <c r="J70" s="265"/>
      <c r="K70" s="266"/>
    </row>
    <row r="71" spans="2:11" ht="30" customHeight="1" thickBot="1">
      <c r="B71" s="8"/>
      <c r="C71" s="4">
        <f>IF(C$66=D71,"⇒","")</f>
      </c>
      <c r="D71" s="64">
        <v>5</v>
      </c>
      <c r="E71" s="272" t="s">
        <v>9</v>
      </c>
      <c r="F71" s="273"/>
      <c r="G71" s="273"/>
      <c r="H71" s="273"/>
      <c r="I71" s="273"/>
      <c r="J71" s="273"/>
      <c r="K71" s="274"/>
    </row>
    <row r="72" spans="2:11" ht="18" thickBot="1">
      <c r="B72" s="8"/>
      <c r="C72" s="8"/>
      <c r="D72" s="8"/>
      <c r="E72" s="8"/>
      <c r="F72" s="8"/>
      <c r="G72" s="8"/>
      <c r="H72" s="8"/>
      <c r="I72" s="8"/>
      <c r="J72" s="8"/>
      <c r="K72" s="8"/>
    </row>
    <row r="73" spans="2:11" ht="18.75" thickBot="1" thickTop="1">
      <c r="B73" s="249" t="s">
        <v>452</v>
      </c>
      <c r="C73" s="249"/>
      <c r="D73" s="249"/>
      <c r="E73" s="249"/>
      <c r="F73" s="249"/>
      <c r="G73" s="2"/>
      <c r="H73" s="2"/>
      <c r="I73" s="2"/>
      <c r="J73" s="270" t="s">
        <v>824</v>
      </c>
      <c r="K73" s="271"/>
    </row>
    <row r="74" spans="2:11" ht="18.75" thickBot="1" thickTop="1">
      <c r="B74" s="2"/>
      <c r="C74" s="2"/>
      <c r="D74" s="2"/>
      <c r="E74" s="2"/>
      <c r="F74" s="2"/>
      <c r="G74" s="2"/>
      <c r="H74" s="2"/>
      <c r="I74" s="2"/>
      <c r="J74" s="2"/>
      <c r="K74" s="2"/>
    </row>
    <row r="75" spans="2:11" ht="70.5" customHeight="1" thickBot="1">
      <c r="B75" s="2"/>
      <c r="C75" s="255" t="s">
        <v>529</v>
      </c>
      <c r="D75" s="256"/>
      <c r="E75" s="256"/>
      <c r="F75" s="256"/>
      <c r="G75" s="256"/>
      <c r="H75" s="256"/>
      <c r="I75" s="256"/>
      <c r="J75" s="256"/>
      <c r="K75" s="257"/>
    </row>
    <row r="76" spans="2:11" ht="18" thickBot="1">
      <c r="B76" s="2"/>
      <c r="C76" s="2"/>
      <c r="D76" s="2"/>
      <c r="E76" s="2"/>
      <c r="F76" s="2"/>
      <c r="G76" s="2"/>
      <c r="H76" s="2"/>
      <c r="I76" s="2"/>
      <c r="J76" s="2"/>
      <c r="K76" s="2"/>
    </row>
    <row r="77" spans="2:11" ht="30" customHeight="1" thickBot="1" thickTop="1">
      <c r="B77" s="2"/>
      <c r="C77" s="231">
        <v>1</v>
      </c>
      <c r="D77" s="2"/>
      <c r="E77" s="2"/>
      <c r="F77" s="2"/>
      <c r="G77" s="2"/>
      <c r="H77" s="2"/>
      <c r="I77" s="2"/>
      <c r="J77" s="2"/>
      <c r="K77" s="2"/>
    </row>
    <row r="78" spans="2:11" ht="30" customHeight="1" thickTop="1">
      <c r="B78" s="8"/>
      <c r="C78" s="4" t="str">
        <f>IF(C$77=D78,"⇒","")</f>
        <v>⇒</v>
      </c>
      <c r="D78" s="62">
        <v>1</v>
      </c>
      <c r="E78" s="258" t="s">
        <v>530</v>
      </c>
      <c r="F78" s="259"/>
      <c r="G78" s="259"/>
      <c r="H78" s="259"/>
      <c r="I78" s="259"/>
      <c r="J78" s="259"/>
      <c r="K78" s="260"/>
    </row>
    <row r="79" spans="2:11" ht="30" customHeight="1">
      <c r="B79" s="8"/>
      <c r="C79" s="4">
        <f>IF(C$77=D79,"⇒","")</f>
      </c>
      <c r="D79" s="6">
        <v>2</v>
      </c>
      <c r="E79" s="279"/>
      <c r="F79" s="265"/>
      <c r="G79" s="265"/>
      <c r="H79" s="265"/>
      <c r="I79" s="265"/>
      <c r="J79" s="265"/>
      <c r="K79" s="266"/>
    </row>
    <row r="80" spans="2:11" ht="30" customHeight="1">
      <c r="B80" s="8"/>
      <c r="C80" s="4">
        <f>IF(C$77=D80,"⇒","")</f>
      </c>
      <c r="D80" s="63">
        <v>3</v>
      </c>
      <c r="E80" s="252" t="s">
        <v>178</v>
      </c>
      <c r="F80" s="253"/>
      <c r="G80" s="253"/>
      <c r="H80" s="253"/>
      <c r="I80" s="253"/>
      <c r="J80" s="253"/>
      <c r="K80" s="254"/>
    </row>
    <row r="81" spans="2:11" ht="30" customHeight="1">
      <c r="B81" s="8"/>
      <c r="C81" s="4">
        <f>IF(C$77=D81,"⇒","")</f>
      </c>
      <c r="D81" s="6">
        <v>4</v>
      </c>
      <c r="E81" s="279"/>
      <c r="F81" s="265"/>
      <c r="G81" s="265"/>
      <c r="H81" s="265"/>
      <c r="I81" s="265"/>
      <c r="J81" s="265"/>
      <c r="K81" s="266"/>
    </row>
    <row r="82" spans="2:11" ht="30" customHeight="1" thickBot="1">
      <c r="B82" s="8"/>
      <c r="C82" s="4">
        <f>IF(C$77=D82,"⇒","")</f>
      </c>
      <c r="D82" s="64">
        <v>5</v>
      </c>
      <c r="E82" s="272" t="s">
        <v>531</v>
      </c>
      <c r="F82" s="273"/>
      <c r="G82" s="273"/>
      <c r="H82" s="273"/>
      <c r="I82" s="273"/>
      <c r="J82" s="273"/>
      <c r="K82" s="274"/>
    </row>
    <row r="83" spans="2:11" ht="17.25">
      <c r="B83" s="8"/>
      <c r="C83" s="8"/>
      <c r="D83" s="8"/>
      <c r="E83" s="8"/>
      <c r="F83" s="8"/>
      <c r="G83" s="8"/>
      <c r="H83" s="8"/>
      <c r="I83" s="8"/>
      <c r="J83" s="8"/>
      <c r="K83" s="8"/>
    </row>
    <row r="84" spans="1:11" ht="17.25">
      <c r="A84" s="7" t="s">
        <v>707</v>
      </c>
      <c r="B84" s="8"/>
      <c r="C84" s="8"/>
      <c r="D84" s="8"/>
      <c r="E84" s="8"/>
      <c r="F84" s="8"/>
      <c r="G84" s="8"/>
      <c r="H84" s="8"/>
      <c r="I84" s="8"/>
      <c r="J84" s="8"/>
      <c r="K84" s="8"/>
    </row>
    <row r="85" spans="2:11" ht="18" thickBot="1">
      <c r="B85" s="8"/>
      <c r="C85" s="8"/>
      <c r="D85" s="8"/>
      <c r="E85" s="8"/>
      <c r="F85" s="8"/>
      <c r="G85" s="8"/>
      <c r="H85" s="8"/>
      <c r="I85" s="8"/>
      <c r="J85" s="8"/>
      <c r="K85" s="8"/>
    </row>
    <row r="86" spans="2:11" ht="18.75" thickBot="1" thickTop="1">
      <c r="B86" s="249" t="s">
        <v>708</v>
      </c>
      <c r="C86" s="249"/>
      <c r="D86" s="249"/>
      <c r="E86" s="249"/>
      <c r="F86" s="249"/>
      <c r="G86" s="2"/>
      <c r="H86" s="2"/>
      <c r="I86" s="2"/>
      <c r="J86" s="270" t="s">
        <v>825</v>
      </c>
      <c r="K86" s="271"/>
    </row>
    <row r="87" spans="2:11" ht="18.75" thickBot="1" thickTop="1">
      <c r="B87" s="2"/>
      <c r="C87" s="2"/>
      <c r="D87" s="2"/>
      <c r="E87" s="2"/>
      <c r="F87" s="2"/>
      <c r="G87" s="2"/>
      <c r="H87" s="2"/>
      <c r="I87" s="2"/>
      <c r="J87" s="2"/>
      <c r="K87" s="2"/>
    </row>
    <row r="88" spans="2:11" ht="225" customHeight="1" thickBot="1">
      <c r="B88" s="2"/>
      <c r="C88" s="255" t="s">
        <v>858</v>
      </c>
      <c r="D88" s="256"/>
      <c r="E88" s="256"/>
      <c r="F88" s="256"/>
      <c r="G88" s="256"/>
      <c r="H88" s="256"/>
      <c r="I88" s="256"/>
      <c r="J88" s="256"/>
      <c r="K88" s="257"/>
    </row>
    <row r="89" spans="2:11" ht="18" thickBot="1">
      <c r="B89" s="2"/>
      <c r="C89" s="2"/>
      <c r="D89" s="2"/>
      <c r="E89" s="2"/>
      <c r="F89" s="2"/>
      <c r="G89" s="2"/>
      <c r="H89" s="2"/>
      <c r="I89" s="2"/>
      <c r="J89" s="2"/>
      <c r="K89" s="2"/>
    </row>
    <row r="90" spans="2:11" ht="30" customHeight="1" thickBot="1" thickTop="1">
      <c r="B90" s="2"/>
      <c r="C90" s="231">
        <v>1</v>
      </c>
      <c r="D90" s="219"/>
      <c r="E90" s="2"/>
      <c r="F90" s="2"/>
      <c r="G90" s="2"/>
      <c r="H90" s="2"/>
      <c r="I90" s="2"/>
      <c r="J90" s="2"/>
      <c r="K90" s="2"/>
    </row>
    <row r="91" spans="2:11" ht="30" customHeight="1" thickTop="1">
      <c r="B91" s="8"/>
      <c r="C91" s="4" t="str">
        <f>IF(C$90=D91,"⇒","")</f>
        <v>⇒</v>
      </c>
      <c r="D91" s="62">
        <v>1</v>
      </c>
      <c r="E91" s="258" t="s">
        <v>532</v>
      </c>
      <c r="F91" s="259"/>
      <c r="G91" s="259"/>
      <c r="H91" s="259"/>
      <c r="I91" s="259"/>
      <c r="J91" s="259"/>
      <c r="K91" s="260"/>
    </row>
    <row r="92" spans="2:11" ht="30" customHeight="1">
      <c r="B92" s="8"/>
      <c r="C92" s="4">
        <f>IF(C$90=D92,"⇒","")</f>
      </c>
      <c r="D92" s="6">
        <v>2</v>
      </c>
      <c r="E92" s="279"/>
      <c r="F92" s="265"/>
      <c r="G92" s="265"/>
      <c r="H92" s="265"/>
      <c r="I92" s="265"/>
      <c r="J92" s="265"/>
      <c r="K92" s="266"/>
    </row>
    <row r="93" spans="2:11" ht="30" customHeight="1">
      <c r="B93" s="8"/>
      <c r="C93" s="4">
        <f>IF(C$90=D93,"⇒","")</f>
      </c>
      <c r="D93" s="63">
        <v>3</v>
      </c>
      <c r="E93" s="252" t="s">
        <v>179</v>
      </c>
      <c r="F93" s="253"/>
      <c r="G93" s="253"/>
      <c r="H93" s="253"/>
      <c r="I93" s="253"/>
      <c r="J93" s="253"/>
      <c r="K93" s="254"/>
    </row>
    <row r="94" spans="2:11" ht="30" customHeight="1">
      <c r="B94" s="8"/>
      <c r="C94" s="4">
        <f>IF(C$90=D94,"⇒","")</f>
      </c>
      <c r="D94" s="6">
        <v>4</v>
      </c>
      <c r="E94" s="279"/>
      <c r="F94" s="265"/>
      <c r="G94" s="265"/>
      <c r="H94" s="265"/>
      <c r="I94" s="265"/>
      <c r="J94" s="265"/>
      <c r="K94" s="266"/>
    </row>
    <row r="95" spans="2:11" ht="30" customHeight="1" thickBot="1">
      <c r="B95" s="8"/>
      <c r="C95" s="4">
        <f>IF(C$90=D95,"⇒","")</f>
      </c>
      <c r="D95" s="64">
        <v>5</v>
      </c>
      <c r="E95" s="272" t="s">
        <v>180</v>
      </c>
      <c r="F95" s="273"/>
      <c r="G95" s="273"/>
      <c r="H95" s="273"/>
      <c r="I95" s="273"/>
      <c r="J95" s="273"/>
      <c r="K95" s="274"/>
    </row>
    <row r="96" spans="2:11" ht="18" thickBot="1">
      <c r="B96" s="8"/>
      <c r="C96" s="8"/>
      <c r="D96" s="8"/>
      <c r="E96" s="8"/>
      <c r="F96" s="8"/>
      <c r="G96" s="8"/>
      <c r="H96" s="8"/>
      <c r="I96" s="8"/>
      <c r="J96" s="8"/>
      <c r="K96" s="8"/>
    </row>
    <row r="97" spans="2:11" ht="18.75" thickBot="1" thickTop="1">
      <c r="B97" s="249" t="s">
        <v>709</v>
      </c>
      <c r="C97" s="249"/>
      <c r="D97" s="249"/>
      <c r="E97" s="249"/>
      <c r="F97" s="249"/>
      <c r="G97" s="2"/>
      <c r="H97" s="2"/>
      <c r="I97" s="2"/>
      <c r="J97" s="270" t="s">
        <v>826</v>
      </c>
      <c r="K97" s="271"/>
    </row>
    <row r="98" spans="2:11" ht="18.75" thickBot="1" thickTop="1">
      <c r="B98" s="2"/>
      <c r="C98" s="2"/>
      <c r="D98" s="2"/>
      <c r="E98" s="2"/>
      <c r="F98" s="2"/>
      <c r="G98" s="2"/>
      <c r="H98" s="2"/>
      <c r="I98" s="2"/>
      <c r="J98" s="2"/>
      <c r="K98" s="2"/>
    </row>
    <row r="99" spans="2:11" ht="240" customHeight="1" thickBot="1">
      <c r="B99" s="2"/>
      <c r="C99" s="255" t="s">
        <v>39</v>
      </c>
      <c r="D99" s="256"/>
      <c r="E99" s="256"/>
      <c r="F99" s="256"/>
      <c r="G99" s="256"/>
      <c r="H99" s="256"/>
      <c r="I99" s="256"/>
      <c r="J99" s="256"/>
      <c r="K99" s="257"/>
    </row>
    <row r="100" spans="2:11" ht="18" thickBot="1">
      <c r="B100" s="2"/>
      <c r="C100" s="2"/>
      <c r="D100" s="2"/>
      <c r="E100" s="2"/>
      <c r="F100" s="2"/>
      <c r="G100" s="2"/>
      <c r="H100" s="2"/>
      <c r="I100" s="2"/>
      <c r="J100" s="2"/>
      <c r="K100" s="2"/>
    </row>
    <row r="101" spans="2:11" ht="30" customHeight="1" thickBot="1" thickTop="1">
      <c r="B101" s="2"/>
      <c r="C101" s="231">
        <v>1</v>
      </c>
      <c r="D101" s="219"/>
      <c r="E101" s="2"/>
      <c r="F101" s="2"/>
      <c r="G101" s="2"/>
      <c r="H101" s="2"/>
      <c r="I101" s="2"/>
      <c r="J101" s="2"/>
      <c r="K101" s="2"/>
    </row>
    <row r="102" spans="2:11" ht="30" customHeight="1" thickTop="1">
      <c r="B102" s="8"/>
      <c r="C102" s="4" t="str">
        <f>IF(C$101=D102,"⇒","")</f>
        <v>⇒</v>
      </c>
      <c r="D102" s="62">
        <v>1</v>
      </c>
      <c r="E102" s="258" t="s">
        <v>40</v>
      </c>
      <c r="F102" s="259"/>
      <c r="G102" s="259"/>
      <c r="H102" s="259"/>
      <c r="I102" s="259"/>
      <c r="J102" s="259"/>
      <c r="K102" s="260"/>
    </row>
    <row r="103" spans="2:11" ht="30" customHeight="1">
      <c r="B103" s="8"/>
      <c r="C103" s="4">
        <f>IF(C$101=D103,"⇒","")</f>
      </c>
      <c r="D103" s="6">
        <v>2</v>
      </c>
      <c r="E103" s="279"/>
      <c r="F103" s="265"/>
      <c r="G103" s="265"/>
      <c r="H103" s="265"/>
      <c r="I103" s="265"/>
      <c r="J103" s="265"/>
      <c r="K103" s="266"/>
    </row>
    <row r="104" spans="2:11" ht="30" customHeight="1">
      <c r="B104" s="8"/>
      <c r="C104" s="4">
        <f>IF(C$101=D104,"⇒","")</f>
      </c>
      <c r="D104" s="63">
        <v>3</v>
      </c>
      <c r="E104" s="252" t="s">
        <v>181</v>
      </c>
      <c r="F104" s="253"/>
      <c r="G104" s="253"/>
      <c r="H104" s="253"/>
      <c r="I104" s="253"/>
      <c r="J104" s="253"/>
      <c r="K104" s="254"/>
    </row>
    <row r="105" spans="2:11" ht="30" customHeight="1">
      <c r="B105" s="8"/>
      <c r="C105" s="4">
        <f>IF(C$101=D105,"⇒","")</f>
      </c>
      <c r="D105" s="6">
        <v>4</v>
      </c>
      <c r="E105" s="279"/>
      <c r="F105" s="265"/>
      <c r="G105" s="265"/>
      <c r="H105" s="265"/>
      <c r="I105" s="265"/>
      <c r="J105" s="265"/>
      <c r="K105" s="266"/>
    </row>
    <row r="106" spans="2:11" ht="30" customHeight="1" thickBot="1">
      <c r="B106" s="8"/>
      <c r="C106" s="4">
        <f>IF(C$101=D106,"⇒","")</f>
      </c>
      <c r="D106" s="64">
        <v>5</v>
      </c>
      <c r="E106" s="272" t="s">
        <v>182</v>
      </c>
      <c r="F106" s="273"/>
      <c r="G106" s="273"/>
      <c r="H106" s="273"/>
      <c r="I106" s="273"/>
      <c r="J106" s="273"/>
      <c r="K106" s="274"/>
    </row>
    <row r="107" spans="2:11" ht="17.25">
      <c r="B107" s="8"/>
      <c r="C107" s="8"/>
      <c r="D107" s="8"/>
      <c r="E107" s="8"/>
      <c r="F107" s="8"/>
      <c r="G107" s="8"/>
      <c r="H107" s="8"/>
      <c r="I107" s="8"/>
      <c r="J107" s="8"/>
      <c r="K107" s="8"/>
    </row>
    <row r="108" spans="2:11" ht="17.25">
      <c r="B108" s="8"/>
      <c r="C108" s="8"/>
      <c r="D108" s="8"/>
      <c r="E108" s="8"/>
      <c r="F108" s="8"/>
      <c r="G108" s="8"/>
      <c r="H108" s="8"/>
      <c r="I108" s="8"/>
      <c r="J108" s="8"/>
      <c r="K108" s="8"/>
    </row>
    <row r="109" spans="2:11" ht="17.25">
      <c r="B109" s="8"/>
      <c r="C109" s="8"/>
      <c r="D109" s="8"/>
      <c r="E109" s="8"/>
      <c r="F109" s="8"/>
      <c r="G109" s="8"/>
      <c r="H109" s="8"/>
      <c r="I109" s="8"/>
      <c r="J109" s="8"/>
      <c r="K109" s="8"/>
    </row>
    <row r="110" spans="2:11" ht="17.25">
      <c r="B110" s="8"/>
      <c r="C110" s="8"/>
      <c r="D110" s="8"/>
      <c r="E110" s="8"/>
      <c r="F110" s="8"/>
      <c r="G110" s="8"/>
      <c r="H110" s="8"/>
      <c r="I110" s="8"/>
      <c r="J110" s="8"/>
      <c r="K110" s="8"/>
    </row>
    <row r="111" spans="2:11" ht="17.25">
      <c r="B111" s="8"/>
      <c r="C111" s="8"/>
      <c r="D111" s="8"/>
      <c r="E111" s="8"/>
      <c r="F111" s="8"/>
      <c r="G111" s="8"/>
      <c r="H111" s="8"/>
      <c r="I111" s="8"/>
      <c r="J111" s="8"/>
      <c r="K111" s="8"/>
    </row>
    <row r="112" spans="2:11" ht="17.25">
      <c r="B112" s="8"/>
      <c r="C112" s="8"/>
      <c r="D112" s="8"/>
      <c r="E112" s="8"/>
      <c r="F112" s="8"/>
      <c r="G112" s="8"/>
      <c r="H112" s="8"/>
      <c r="I112" s="8"/>
      <c r="J112" s="8"/>
      <c r="K112" s="8"/>
    </row>
    <row r="113" spans="2:11" ht="17.25">
      <c r="B113" s="8"/>
      <c r="C113" s="8"/>
      <c r="D113" s="8"/>
      <c r="E113" s="8"/>
      <c r="F113" s="8"/>
      <c r="G113" s="8"/>
      <c r="H113" s="8"/>
      <c r="I113" s="8"/>
      <c r="J113" s="8"/>
      <c r="K113" s="8"/>
    </row>
  </sheetData>
  <sheetProtection password="F6D8" sheet="1"/>
  <mergeCells count="72">
    <mergeCell ref="E78:K78"/>
    <mergeCell ref="E79:K79"/>
    <mergeCell ref="E11:K11"/>
    <mergeCell ref="E12:K12"/>
    <mergeCell ref="E24:K24"/>
    <mergeCell ref="C64:K64"/>
    <mergeCell ref="E25:K25"/>
    <mergeCell ref="C29:K29"/>
    <mergeCell ref="E32:K32"/>
    <mergeCell ref="E33:K33"/>
    <mergeCell ref="E34:K34"/>
    <mergeCell ref="E35:K35"/>
    <mergeCell ref="C5:K5"/>
    <mergeCell ref="E8:K8"/>
    <mergeCell ref="E9:K9"/>
    <mergeCell ref="E10:K10"/>
    <mergeCell ref="J3:K3"/>
    <mergeCell ref="J16:K16"/>
    <mergeCell ref="B27:F27"/>
    <mergeCell ref="J27:K27"/>
    <mergeCell ref="C18:K18"/>
    <mergeCell ref="E21:K21"/>
    <mergeCell ref="E22:K22"/>
    <mergeCell ref="E23:K23"/>
    <mergeCell ref="B3:F3"/>
    <mergeCell ref="B16:F16"/>
    <mergeCell ref="E43:K43"/>
    <mergeCell ref="E44:K44"/>
    <mergeCell ref="E45:K45"/>
    <mergeCell ref="E46:K46"/>
    <mergeCell ref="E36:K36"/>
    <mergeCell ref="B38:F38"/>
    <mergeCell ref="J38:K38"/>
    <mergeCell ref="C40:K40"/>
    <mergeCell ref="E56:K56"/>
    <mergeCell ref="E57:K57"/>
    <mergeCell ref="E58:K58"/>
    <mergeCell ref="E59:K59"/>
    <mergeCell ref="E47:K47"/>
    <mergeCell ref="B51:F51"/>
    <mergeCell ref="J51:K51"/>
    <mergeCell ref="C53:K53"/>
    <mergeCell ref="E60:K60"/>
    <mergeCell ref="B62:F62"/>
    <mergeCell ref="J62:K62"/>
    <mergeCell ref="E81:K81"/>
    <mergeCell ref="E67:K67"/>
    <mergeCell ref="E68:K68"/>
    <mergeCell ref="E69:K69"/>
    <mergeCell ref="E70:K70"/>
    <mergeCell ref="E71:K71"/>
    <mergeCell ref="B73:F73"/>
    <mergeCell ref="E80:K80"/>
    <mergeCell ref="J73:K73"/>
    <mergeCell ref="C75:K75"/>
    <mergeCell ref="C99:K99"/>
    <mergeCell ref="E82:K82"/>
    <mergeCell ref="B86:F86"/>
    <mergeCell ref="J86:K86"/>
    <mergeCell ref="C88:K88"/>
    <mergeCell ref="E91:K91"/>
    <mergeCell ref="E92:K92"/>
    <mergeCell ref="E93:K93"/>
    <mergeCell ref="E94:K94"/>
    <mergeCell ref="E95:K95"/>
    <mergeCell ref="B97:F97"/>
    <mergeCell ref="J97:K97"/>
    <mergeCell ref="E106:K106"/>
    <mergeCell ref="E102:K102"/>
    <mergeCell ref="E103:K103"/>
    <mergeCell ref="E104:K104"/>
    <mergeCell ref="E105:K105"/>
  </mergeCells>
  <dataValidations count="2">
    <dataValidation type="list" allowBlank="1" showInputMessage="1" showErrorMessage="1" sqref="C101 C90 C77 C66 C55 C7">
      <formula1>"1,3,5"</formula1>
    </dataValidation>
    <dataValidation type="list" allowBlank="1" showInputMessage="1" showErrorMessage="1" sqref="C20 C31 C42">
      <formula1>"1,2,3,4,5"</formula1>
    </dataValidation>
  </dataValidations>
  <printOptions/>
  <pageMargins left="0.36" right="0.12" top="0.67" bottom="0.52" header="0.23" footer="0.3"/>
  <pageSetup horizontalDpi="600" verticalDpi="600" orientation="portrait" paperSize="9" scale="97" r:id="rId1"/>
  <headerFooter alignWithMargins="0">
    <oddHeader>&amp;C&amp;"ＭＳ Ｐゴシック,太字"&amp;12キャンパスFM セルフアセスメント&amp;R&amp;"ＭＳ Ｐゴシック,太字 斜体"&amp;12&amp;A</oddHeader>
    <oddFooter>&amp;R&amp;P/&amp;N</oddFooter>
  </headerFooter>
  <rowBreaks count="4" manualBreakCount="4">
    <brk id="26" max="255" man="1"/>
    <brk id="48" max="255" man="1"/>
    <brk id="71" max="10" man="1"/>
    <brk id="95" max="255" man="1"/>
  </rowBreaks>
</worksheet>
</file>

<file path=xl/worksheets/sheet6.xml><?xml version="1.0" encoding="utf-8"?>
<worksheet xmlns="http://schemas.openxmlformats.org/spreadsheetml/2006/main" xmlns:r="http://schemas.openxmlformats.org/officeDocument/2006/relationships">
  <sheetPr>
    <tabColor indexed="41"/>
  </sheetPr>
  <dimension ref="A1:K97"/>
  <sheetViews>
    <sheetView view="pageBreakPreview" zoomScaleSheetLayoutView="100" zoomScalePageLayoutView="0" workbookViewId="0" topLeftCell="A1">
      <selection activeCell="A1" sqref="A1"/>
    </sheetView>
  </sheetViews>
  <sheetFormatPr defaultColWidth="9.00390625" defaultRowHeight="13.5"/>
  <cols>
    <col min="1" max="1" width="4.125" style="7" customWidth="1"/>
    <col min="2" max="2" width="5.375" style="0" customWidth="1"/>
    <col min="3" max="3" width="8.50390625" style="0" customWidth="1"/>
    <col min="4" max="4" width="10.375" style="0" customWidth="1"/>
    <col min="12" max="12" width="8.125" style="0" customWidth="1"/>
  </cols>
  <sheetData>
    <row r="1" spans="1:11" ht="17.25">
      <c r="A1" s="1" t="s">
        <v>710</v>
      </c>
      <c r="B1" s="2"/>
      <c r="C1" s="2"/>
      <c r="D1" s="2"/>
      <c r="E1" s="2"/>
      <c r="F1" s="2"/>
      <c r="G1" s="2"/>
      <c r="H1" s="2"/>
      <c r="I1" s="2"/>
      <c r="J1" s="2"/>
      <c r="K1" s="2"/>
    </row>
    <row r="2" spans="1:11" ht="18" thickBot="1">
      <c r="A2" s="1"/>
      <c r="B2" s="2"/>
      <c r="C2" s="2"/>
      <c r="D2" s="2"/>
      <c r="E2" s="2"/>
      <c r="F2" s="2"/>
      <c r="G2" s="2"/>
      <c r="H2" s="2"/>
      <c r="I2" s="2"/>
      <c r="J2" s="2"/>
      <c r="K2" s="2"/>
    </row>
    <row r="3" spans="1:11" ht="18.75" thickBot="1" thickTop="1">
      <c r="A3" s="1"/>
      <c r="B3" s="248" t="s">
        <v>183</v>
      </c>
      <c r="C3" s="248"/>
      <c r="D3" s="248"/>
      <c r="E3" s="248"/>
      <c r="F3" s="248"/>
      <c r="G3" s="2"/>
      <c r="H3" s="2"/>
      <c r="I3" s="2"/>
      <c r="J3" s="270" t="s">
        <v>421</v>
      </c>
      <c r="K3" s="271"/>
    </row>
    <row r="4" spans="1:11" ht="18.75" thickBot="1" thickTop="1">
      <c r="A4" s="1"/>
      <c r="B4" s="2"/>
      <c r="C4" s="2"/>
      <c r="D4" s="2"/>
      <c r="E4" s="2"/>
      <c r="F4" s="2"/>
      <c r="G4" s="2"/>
      <c r="H4" s="2"/>
      <c r="I4" s="2"/>
      <c r="J4" s="2"/>
      <c r="K4" s="2"/>
    </row>
    <row r="5" spans="1:11" ht="129" customHeight="1" thickBot="1">
      <c r="A5" s="1"/>
      <c r="B5" s="2"/>
      <c r="C5" s="295" t="s">
        <v>184</v>
      </c>
      <c r="D5" s="296"/>
      <c r="E5" s="296"/>
      <c r="F5" s="296"/>
      <c r="G5" s="296"/>
      <c r="H5" s="296"/>
      <c r="I5" s="296"/>
      <c r="J5" s="296"/>
      <c r="K5" s="297"/>
    </row>
    <row r="6" spans="1:11" ht="18" thickBot="1">
      <c r="A6" s="1"/>
      <c r="B6" s="2"/>
      <c r="C6" s="3"/>
      <c r="D6" s="3"/>
      <c r="E6" s="3"/>
      <c r="F6" s="3"/>
      <c r="G6" s="3"/>
      <c r="H6" s="3"/>
      <c r="I6" s="3"/>
      <c r="J6" s="3"/>
      <c r="K6" s="2"/>
    </row>
    <row r="7" spans="1:11" ht="30" customHeight="1" thickBot="1" thickTop="1">
      <c r="A7" s="1"/>
      <c r="B7" s="2"/>
      <c r="C7" s="231">
        <v>1</v>
      </c>
      <c r="D7" s="2"/>
      <c r="E7" s="2"/>
      <c r="F7" s="2"/>
      <c r="G7" s="2"/>
      <c r="H7" s="2"/>
      <c r="I7" s="2"/>
      <c r="J7" s="2"/>
      <c r="K7" s="2"/>
    </row>
    <row r="8" spans="1:11" ht="30" customHeight="1" thickTop="1">
      <c r="A8" s="1"/>
      <c r="B8" s="2"/>
      <c r="C8" s="4" t="str">
        <f>IF($C$7=D8,"⇒","")</f>
        <v>⇒</v>
      </c>
      <c r="D8" s="62">
        <v>1</v>
      </c>
      <c r="E8" s="258" t="s">
        <v>41</v>
      </c>
      <c r="F8" s="259"/>
      <c r="G8" s="259"/>
      <c r="H8" s="259"/>
      <c r="I8" s="259"/>
      <c r="J8" s="259"/>
      <c r="K8" s="260"/>
    </row>
    <row r="9" spans="1:11" ht="30" customHeight="1">
      <c r="A9" s="1"/>
      <c r="B9" s="2"/>
      <c r="C9" s="4">
        <f>IF($C$7=D9,"⇒","")</f>
      </c>
      <c r="D9" s="63">
        <v>2</v>
      </c>
      <c r="E9" s="252" t="s">
        <v>42</v>
      </c>
      <c r="F9" s="253"/>
      <c r="G9" s="253"/>
      <c r="H9" s="253"/>
      <c r="I9" s="253"/>
      <c r="J9" s="253"/>
      <c r="K9" s="254"/>
    </row>
    <row r="10" spans="1:11" ht="30" customHeight="1">
      <c r="A10" s="1"/>
      <c r="B10" s="2"/>
      <c r="C10" s="4">
        <f>IF($C$7=D10,"⇒","")</f>
      </c>
      <c r="D10" s="63">
        <v>3</v>
      </c>
      <c r="E10" s="252" t="s">
        <v>43</v>
      </c>
      <c r="F10" s="253"/>
      <c r="G10" s="253"/>
      <c r="H10" s="253"/>
      <c r="I10" s="253"/>
      <c r="J10" s="253"/>
      <c r="K10" s="254"/>
    </row>
    <row r="11" spans="1:11" ht="30" customHeight="1">
      <c r="A11" s="1"/>
      <c r="B11" s="2"/>
      <c r="C11" s="4">
        <f>IF($C$7=D11,"⇒","")</f>
      </c>
      <c r="D11" s="63">
        <v>4</v>
      </c>
      <c r="E11" s="252" t="s">
        <v>185</v>
      </c>
      <c r="F11" s="253"/>
      <c r="G11" s="253"/>
      <c r="H11" s="253"/>
      <c r="I11" s="253"/>
      <c r="J11" s="253"/>
      <c r="K11" s="254"/>
    </row>
    <row r="12" spans="1:11" ht="30" customHeight="1" thickBot="1">
      <c r="A12" s="1"/>
      <c r="B12" s="2"/>
      <c r="C12" s="4">
        <f>IF($C$7=D12,"⇒","")</f>
      </c>
      <c r="D12" s="64">
        <v>5</v>
      </c>
      <c r="E12" s="272" t="s">
        <v>44</v>
      </c>
      <c r="F12" s="273"/>
      <c r="G12" s="273"/>
      <c r="H12" s="273"/>
      <c r="I12" s="273"/>
      <c r="J12" s="273"/>
      <c r="K12" s="274"/>
    </row>
    <row r="13" spans="1:11" ht="17.25">
      <c r="A13" s="1"/>
      <c r="B13" s="2"/>
      <c r="C13" s="2"/>
      <c r="D13" s="2"/>
      <c r="E13" s="2"/>
      <c r="F13" s="2"/>
      <c r="G13" s="2"/>
      <c r="H13" s="2"/>
      <c r="I13" s="2"/>
      <c r="J13" s="2"/>
      <c r="K13" s="2"/>
    </row>
    <row r="14" spans="1:11" ht="17.25">
      <c r="A14" s="1" t="s">
        <v>711</v>
      </c>
      <c r="B14" s="2"/>
      <c r="C14" s="2"/>
      <c r="D14" s="2"/>
      <c r="E14" s="2"/>
      <c r="F14" s="2"/>
      <c r="G14" s="2"/>
      <c r="H14" s="2"/>
      <c r="I14" s="2"/>
      <c r="J14" s="2"/>
      <c r="K14" s="2"/>
    </row>
    <row r="15" spans="1:11" ht="18" thickBot="1">
      <c r="A15" s="1"/>
      <c r="B15" s="2"/>
      <c r="C15" s="2"/>
      <c r="D15" s="2"/>
      <c r="E15" s="2"/>
      <c r="F15" s="2"/>
      <c r="G15" s="2"/>
      <c r="H15" s="2"/>
      <c r="I15" s="2"/>
      <c r="J15" s="2"/>
      <c r="K15" s="2"/>
    </row>
    <row r="16" spans="1:11" ht="17.25" customHeight="1" thickBot="1" thickTop="1">
      <c r="A16" s="1"/>
      <c r="B16" s="287" t="s">
        <v>712</v>
      </c>
      <c r="C16" s="287"/>
      <c r="D16" s="287"/>
      <c r="E16" s="287"/>
      <c r="F16" s="287"/>
      <c r="G16" s="2"/>
      <c r="H16" s="2"/>
      <c r="I16" s="2"/>
      <c r="J16" s="270" t="s">
        <v>420</v>
      </c>
      <c r="K16" s="298"/>
    </row>
    <row r="17" spans="1:11" ht="18.75" thickBot="1" thickTop="1">
      <c r="A17" s="1"/>
      <c r="B17" s="2"/>
      <c r="C17" s="2"/>
      <c r="D17" s="2"/>
      <c r="E17" s="2"/>
      <c r="F17" s="2"/>
      <c r="G17" s="2"/>
      <c r="H17" s="2"/>
      <c r="I17" s="2"/>
      <c r="J17" s="2"/>
      <c r="K17" s="2"/>
    </row>
    <row r="18" spans="1:11" ht="52.5" customHeight="1" thickBot="1">
      <c r="A18" s="1"/>
      <c r="B18" s="2"/>
      <c r="C18" s="255" t="s">
        <v>45</v>
      </c>
      <c r="D18" s="256"/>
      <c r="E18" s="256"/>
      <c r="F18" s="256"/>
      <c r="G18" s="256"/>
      <c r="H18" s="256"/>
      <c r="I18" s="256"/>
      <c r="J18" s="256"/>
      <c r="K18" s="257"/>
    </row>
    <row r="19" spans="1:11" ht="18" thickBot="1">
      <c r="A19" s="1"/>
      <c r="B19" s="2"/>
      <c r="C19" s="2"/>
      <c r="D19" s="2"/>
      <c r="E19" s="2"/>
      <c r="F19" s="2"/>
      <c r="G19" s="2"/>
      <c r="H19" s="2"/>
      <c r="I19" s="2"/>
      <c r="J19" s="2"/>
      <c r="K19" s="2"/>
    </row>
    <row r="20" spans="1:11" ht="30" customHeight="1" thickBot="1" thickTop="1">
      <c r="A20" s="1"/>
      <c r="B20" s="2"/>
      <c r="C20" s="231">
        <v>1</v>
      </c>
      <c r="D20" s="2"/>
      <c r="E20" s="2"/>
      <c r="F20" s="2"/>
      <c r="G20" s="2"/>
      <c r="H20" s="2"/>
      <c r="I20" s="2"/>
      <c r="J20" s="2"/>
      <c r="K20" s="2"/>
    </row>
    <row r="21" spans="2:11" ht="30" customHeight="1" thickTop="1">
      <c r="B21" s="8"/>
      <c r="C21" s="4" t="str">
        <f>IF(C$20=D21,"⇒","")</f>
        <v>⇒</v>
      </c>
      <c r="D21" s="62">
        <v>1</v>
      </c>
      <c r="E21" s="258" t="s">
        <v>46</v>
      </c>
      <c r="F21" s="259"/>
      <c r="G21" s="259"/>
      <c r="H21" s="259"/>
      <c r="I21" s="259"/>
      <c r="J21" s="259"/>
      <c r="K21" s="260"/>
    </row>
    <row r="22" spans="2:11" ht="30" customHeight="1">
      <c r="B22" s="8"/>
      <c r="C22" s="4">
        <f>IF(C$20=D22,"⇒","")</f>
      </c>
      <c r="D22" s="6">
        <v>2</v>
      </c>
      <c r="E22" s="279"/>
      <c r="F22" s="265"/>
      <c r="G22" s="265"/>
      <c r="H22" s="265"/>
      <c r="I22" s="265"/>
      <c r="J22" s="265"/>
      <c r="K22" s="266"/>
    </row>
    <row r="23" spans="2:11" ht="30" customHeight="1">
      <c r="B23" s="8"/>
      <c r="C23" s="4">
        <f>IF(C$20=D23,"⇒","")</f>
      </c>
      <c r="D23" s="63">
        <v>3</v>
      </c>
      <c r="E23" s="252" t="s">
        <v>186</v>
      </c>
      <c r="F23" s="253"/>
      <c r="G23" s="253"/>
      <c r="H23" s="253"/>
      <c r="I23" s="253"/>
      <c r="J23" s="253"/>
      <c r="K23" s="254"/>
    </row>
    <row r="24" spans="2:11" ht="30" customHeight="1">
      <c r="B24" s="8"/>
      <c r="C24" s="4">
        <f>IF(C$20=D24,"⇒","")</f>
      </c>
      <c r="D24" s="6">
        <v>4</v>
      </c>
      <c r="E24" s="279"/>
      <c r="F24" s="265"/>
      <c r="G24" s="265"/>
      <c r="H24" s="265"/>
      <c r="I24" s="265"/>
      <c r="J24" s="265"/>
      <c r="K24" s="266"/>
    </row>
    <row r="25" spans="2:11" ht="30" customHeight="1" thickBot="1">
      <c r="B25" s="8"/>
      <c r="C25" s="4">
        <f>IF(C$20=D25,"⇒","")</f>
      </c>
      <c r="D25" s="64">
        <v>5</v>
      </c>
      <c r="E25" s="272" t="s">
        <v>187</v>
      </c>
      <c r="F25" s="273"/>
      <c r="G25" s="273"/>
      <c r="H25" s="273"/>
      <c r="I25" s="273"/>
      <c r="J25" s="273"/>
      <c r="K25" s="274"/>
    </row>
    <row r="26" spans="2:11" ht="18" thickBot="1">
      <c r="B26" s="8"/>
      <c r="C26" s="8"/>
      <c r="D26" s="8"/>
      <c r="E26" s="8"/>
      <c r="F26" s="8"/>
      <c r="G26" s="8"/>
      <c r="H26" s="8"/>
      <c r="I26" s="8"/>
      <c r="J26" s="8"/>
      <c r="K26" s="8"/>
    </row>
    <row r="27" spans="2:11" ht="18.75" customHeight="1" thickBot="1" thickTop="1">
      <c r="B27" s="249" t="s">
        <v>713</v>
      </c>
      <c r="C27" s="249"/>
      <c r="D27" s="249"/>
      <c r="E27" s="249"/>
      <c r="F27" s="249"/>
      <c r="G27" s="2"/>
      <c r="H27" s="2"/>
      <c r="I27" s="2"/>
      <c r="J27" s="270" t="s">
        <v>420</v>
      </c>
      <c r="K27" s="298"/>
    </row>
    <row r="28" spans="2:11" ht="18.75" thickBot="1" thickTop="1">
      <c r="B28" s="2"/>
      <c r="C28" s="2"/>
      <c r="D28" s="2"/>
      <c r="E28" s="2"/>
      <c r="F28" s="2"/>
      <c r="G28" s="2"/>
      <c r="H28" s="2"/>
      <c r="I28" s="2"/>
      <c r="J28" s="2"/>
      <c r="K28" s="2"/>
    </row>
    <row r="29" spans="2:11" ht="79.5" customHeight="1" thickBot="1">
      <c r="B29" s="2"/>
      <c r="C29" s="255" t="s">
        <v>559</v>
      </c>
      <c r="D29" s="256"/>
      <c r="E29" s="256"/>
      <c r="F29" s="256"/>
      <c r="G29" s="256"/>
      <c r="H29" s="256"/>
      <c r="I29" s="256"/>
      <c r="J29" s="256"/>
      <c r="K29" s="257"/>
    </row>
    <row r="30" spans="2:11" ht="18" thickBot="1">
      <c r="B30" s="2"/>
      <c r="C30" s="2"/>
      <c r="D30" s="2"/>
      <c r="E30" s="2"/>
      <c r="F30" s="2"/>
      <c r="G30" s="2"/>
      <c r="H30" s="2"/>
      <c r="I30" s="2"/>
      <c r="J30" s="2"/>
      <c r="K30" s="2"/>
    </row>
    <row r="31" spans="2:11" ht="30" customHeight="1" thickBot="1" thickTop="1">
      <c r="B31" s="2"/>
      <c r="C31" s="231">
        <v>1</v>
      </c>
      <c r="D31" s="2"/>
      <c r="E31" s="2"/>
      <c r="F31" s="2"/>
      <c r="G31" s="2"/>
      <c r="H31" s="2"/>
      <c r="I31" s="2"/>
      <c r="J31" s="2"/>
      <c r="K31" s="2"/>
    </row>
    <row r="32" spans="2:11" ht="30" customHeight="1" thickTop="1">
      <c r="B32" s="8"/>
      <c r="C32" s="4" t="str">
        <f>IF(C$31=D32,"⇒","")</f>
        <v>⇒</v>
      </c>
      <c r="D32" s="62">
        <v>1</v>
      </c>
      <c r="E32" s="258" t="s">
        <v>560</v>
      </c>
      <c r="F32" s="259"/>
      <c r="G32" s="259"/>
      <c r="H32" s="259"/>
      <c r="I32" s="259"/>
      <c r="J32" s="259"/>
      <c r="K32" s="260"/>
    </row>
    <row r="33" spans="2:11" ht="30" customHeight="1">
      <c r="B33" s="8"/>
      <c r="C33" s="4">
        <f>IF(C$31=D33,"⇒","")</f>
      </c>
      <c r="D33" s="6">
        <v>2</v>
      </c>
      <c r="E33" s="279"/>
      <c r="F33" s="265"/>
      <c r="G33" s="265"/>
      <c r="H33" s="265"/>
      <c r="I33" s="265"/>
      <c r="J33" s="265"/>
      <c r="K33" s="266"/>
    </row>
    <row r="34" spans="2:11" ht="30" customHeight="1">
      <c r="B34" s="8"/>
      <c r="C34" s="4">
        <f>IF(C$31=D34,"⇒","")</f>
      </c>
      <c r="D34" s="63">
        <v>3</v>
      </c>
      <c r="E34" s="252" t="s">
        <v>188</v>
      </c>
      <c r="F34" s="253"/>
      <c r="G34" s="253"/>
      <c r="H34" s="253"/>
      <c r="I34" s="253"/>
      <c r="J34" s="253"/>
      <c r="K34" s="254"/>
    </row>
    <row r="35" spans="2:11" ht="30" customHeight="1">
      <c r="B35" s="8"/>
      <c r="C35" s="4">
        <f>IF(C$31=D35,"⇒","")</f>
      </c>
      <c r="D35" s="6">
        <v>4</v>
      </c>
      <c r="E35" s="252" t="s">
        <v>415</v>
      </c>
      <c r="F35" s="253"/>
      <c r="G35" s="253"/>
      <c r="H35" s="253"/>
      <c r="I35" s="253"/>
      <c r="J35" s="253"/>
      <c r="K35" s="254"/>
    </row>
    <row r="36" spans="2:11" ht="30" customHeight="1" thickBot="1">
      <c r="B36" s="8"/>
      <c r="C36" s="4">
        <f>IF(C$31=D36,"⇒","")</f>
      </c>
      <c r="D36" s="64">
        <v>5</v>
      </c>
      <c r="E36" s="272" t="s">
        <v>189</v>
      </c>
      <c r="F36" s="273"/>
      <c r="G36" s="273"/>
      <c r="H36" s="273"/>
      <c r="I36" s="273"/>
      <c r="J36" s="273"/>
      <c r="K36" s="274"/>
    </row>
    <row r="37" spans="2:11" ht="18" thickBot="1">
      <c r="B37" s="8"/>
      <c r="C37" s="8"/>
      <c r="D37" s="8"/>
      <c r="E37" s="8"/>
      <c r="F37" s="8"/>
      <c r="G37" s="8"/>
      <c r="H37" s="8"/>
      <c r="I37" s="8"/>
      <c r="J37" s="8"/>
      <c r="K37" s="8"/>
    </row>
    <row r="38" spans="2:11" ht="18.75" thickBot="1" thickTop="1">
      <c r="B38" s="249" t="s">
        <v>714</v>
      </c>
      <c r="C38" s="249"/>
      <c r="D38" s="249"/>
      <c r="E38" s="249"/>
      <c r="F38" s="249"/>
      <c r="G38" s="2"/>
      <c r="H38" s="2"/>
      <c r="I38" s="2"/>
      <c r="J38" s="270" t="s">
        <v>420</v>
      </c>
      <c r="K38" s="298"/>
    </row>
    <row r="39" spans="2:11" ht="18.75" thickBot="1" thickTop="1">
      <c r="B39" s="2"/>
      <c r="C39" s="2"/>
      <c r="D39" s="2"/>
      <c r="E39" s="2"/>
      <c r="F39" s="2"/>
      <c r="G39" s="2"/>
      <c r="H39" s="2"/>
      <c r="I39" s="2"/>
      <c r="J39" s="2"/>
      <c r="K39" s="2"/>
    </row>
    <row r="40" spans="2:11" ht="92.25" customHeight="1" thickBot="1">
      <c r="B40" s="2"/>
      <c r="C40" s="255" t="s">
        <v>561</v>
      </c>
      <c r="D40" s="256"/>
      <c r="E40" s="256"/>
      <c r="F40" s="256"/>
      <c r="G40" s="256"/>
      <c r="H40" s="256"/>
      <c r="I40" s="256"/>
      <c r="J40" s="256"/>
      <c r="K40" s="257"/>
    </row>
    <row r="41" spans="2:11" ht="18" thickBot="1">
      <c r="B41" s="2"/>
      <c r="C41" s="2"/>
      <c r="D41" s="2"/>
      <c r="E41" s="2"/>
      <c r="F41" s="2"/>
      <c r="G41" s="2"/>
      <c r="H41" s="2"/>
      <c r="I41" s="2"/>
      <c r="J41" s="2"/>
      <c r="K41" s="2"/>
    </row>
    <row r="42" spans="2:11" ht="30" customHeight="1" thickBot="1" thickTop="1">
      <c r="B42" s="2"/>
      <c r="C42" s="231">
        <v>1</v>
      </c>
      <c r="D42" s="2"/>
      <c r="E42" s="2"/>
      <c r="F42" s="2"/>
      <c r="G42" s="2"/>
      <c r="H42" s="2"/>
      <c r="I42" s="2"/>
      <c r="J42" s="2"/>
      <c r="K42" s="2"/>
    </row>
    <row r="43" spans="2:11" ht="30" customHeight="1" thickTop="1">
      <c r="B43" s="8"/>
      <c r="C43" s="4" t="str">
        <f>IF(C$42=D43,"⇒","")</f>
        <v>⇒</v>
      </c>
      <c r="D43" s="62">
        <v>1</v>
      </c>
      <c r="E43" s="258" t="s">
        <v>562</v>
      </c>
      <c r="F43" s="259"/>
      <c r="G43" s="259"/>
      <c r="H43" s="259"/>
      <c r="I43" s="259"/>
      <c r="J43" s="259"/>
      <c r="K43" s="260"/>
    </row>
    <row r="44" spans="2:11" ht="30" customHeight="1">
      <c r="B44" s="8"/>
      <c r="C44" s="4">
        <f>IF(C$42=D44,"⇒","")</f>
      </c>
      <c r="D44" s="6">
        <v>2</v>
      </c>
      <c r="E44" s="279"/>
      <c r="F44" s="265"/>
      <c r="G44" s="265"/>
      <c r="H44" s="265"/>
      <c r="I44" s="265"/>
      <c r="J44" s="265"/>
      <c r="K44" s="266"/>
    </row>
    <row r="45" spans="2:11" ht="30" customHeight="1">
      <c r="B45" s="8"/>
      <c r="C45" s="4">
        <f>IF(C$42=D45,"⇒","")</f>
      </c>
      <c r="D45" s="63">
        <v>3</v>
      </c>
      <c r="E45" s="252" t="s">
        <v>844</v>
      </c>
      <c r="F45" s="253"/>
      <c r="G45" s="253"/>
      <c r="H45" s="253"/>
      <c r="I45" s="253"/>
      <c r="J45" s="253"/>
      <c r="K45" s="254"/>
    </row>
    <row r="46" spans="2:11" ht="30" customHeight="1">
      <c r="B46" s="8"/>
      <c r="C46" s="4">
        <f>IF(C$42=D46,"⇒","")</f>
      </c>
      <c r="D46" s="6">
        <v>4</v>
      </c>
      <c r="E46" s="279"/>
      <c r="F46" s="265"/>
      <c r="G46" s="265"/>
      <c r="H46" s="265"/>
      <c r="I46" s="265"/>
      <c r="J46" s="265"/>
      <c r="K46" s="266"/>
    </row>
    <row r="47" spans="2:11" ht="30" customHeight="1" thickBot="1">
      <c r="B47" s="8"/>
      <c r="C47" s="4">
        <f>IF(C$42=D47,"⇒","")</f>
      </c>
      <c r="D47" s="64">
        <v>5</v>
      </c>
      <c r="E47" s="272" t="s">
        <v>845</v>
      </c>
      <c r="F47" s="273"/>
      <c r="G47" s="273"/>
      <c r="H47" s="273"/>
      <c r="I47" s="273"/>
      <c r="J47" s="273"/>
      <c r="K47" s="274"/>
    </row>
    <row r="48" spans="2:11" ht="17.25">
      <c r="B48" s="8"/>
      <c r="C48" s="8"/>
      <c r="D48" s="8"/>
      <c r="E48" s="8"/>
      <c r="F48" s="8"/>
      <c r="G48" s="8"/>
      <c r="H48" s="8"/>
      <c r="I48" s="8"/>
      <c r="J48" s="8"/>
      <c r="K48" s="8"/>
    </row>
    <row r="49" spans="1:11" ht="17.25">
      <c r="A49" s="7" t="s">
        <v>715</v>
      </c>
      <c r="B49" s="8"/>
      <c r="C49" s="8"/>
      <c r="D49" s="8"/>
      <c r="E49" s="8"/>
      <c r="F49" s="8"/>
      <c r="G49" s="8"/>
      <c r="H49" s="8"/>
      <c r="I49" s="8"/>
      <c r="J49" s="8"/>
      <c r="K49" s="8"/>
    </row>
    <row r="50" spans="2:11" ht="18" thickBot="1">
      <c r="B50" s="8"/>
      <c r="C50" s="8"/>
      <c r="D50" s="8"/>
      <c r="E50" s="8"/>
      <c r="F50" s="8"/>
      <c r="G50" s="8"/>
      <c r="H50" s="8"/>
      <c r="I50" s="8"/>
      <c r="J50" s="8"/>
      <c r="K50" s="8"/>
    </row>
    <row r="51" spans="2:11" ht="18.75" thickBot="1" thickTop="1">
      <c r="B51" s="249" t="s">
        <v>448</v>
      </c>
      <c r="C51" s="249"/>
      <c r="D51" s="249"/>
      <c r="E51" s="249"/>
      <c r="F51" s="249"/>
      <c r="G51" s="2"/>
      <c r="H51" s="2"/>
      <c r="I51" s="2"/>
      <c r="J51" s="270" t="s">
        <v>419</v>
      </c>
      <c r="K51" s="298"/>
    </row>
    <row r="52" spans="2:11" ht="18.75" thickBot="1" thickTop="1">
      <c r="B52" s="2"/>
      <c r="C52" s="2"/>
      <c r="D52" s="2"/>
      <c r="E52" s="2"/>
      <c r="F52" s="2"/>
      <c r="G52" s="2"/>
      <c r="H52" s="2"/>
      <c r="I52" s="2"/>
      <c r="J52" s="2"/>
      <c r="K52" s="2"/>
    </row>
    <row r="53" spans="2:11" ht="52.5" customHeight="1" thickBot="1">
      <c r="B53" s="2"/>
      <c r="C53" s="255" t="s">
        <v>563</v>
      </c>
      <c r="D53" s="256"/>
      <c r="E53" s="256"/>
      <c r="F53" s="256"/>
      <c r="G53" s="256"/>
      <c r="H53" s="256"/>
      <c r="I53" s="256"/>
      <c r="J53" s="256"/>
      <c r="K53" s="257"/>
    </row>
    <row r="54" spans="2:11" ht="18" thickBot="1">
      <c r="B54" s="2"/>
      <c r="C54" s="2"/>
      <c r="D54" s="2"/>
      <c r="E54" s="2"/>
      <c r="F54" s="2"/>
      <c r="G54" s="2"/>
      <c r="H54" s="2"/>
      <c r="I54" s="2"/>
      <c r="J54" s="2"/>
      <c r="K54" s="2"/>
    </row>
    <row r="55" spans="2:11" ht="30" customHeight="1" thickBot="1" thickTop="1">
      <c r="B55" s="2"/>
      <c r="C55" s="231">
        <v>1</v>
      </c>
      <c r="D55" s="2"/>
      <c r="E55" s="2"/>
      <c r="F55" s="2"/>
      <c r="G55" s="2"/>
      <c r="H55" s="2"/>
      <c r="I55" s="2"/>
      <c r="J55" s="2"/>
      <c r="K55" s="2"/>
    </row>
    <row r="56" spans="2:11" ht="30" customHeight="1" thickTop="1">
      <c r="B56" s="8"/>
      <c r="C56" s="4" t="str">
        <f>IF(C$55=D56,"⇒","")</f>
        <v>⇒</v>
      </c>
      <c r="D56" s="62">
        <v>1</v>
      </c>
      <c r="E56" s="258" t="s">
        <v>564</v>
      </c>
      <c r="F56" s="259"/>
      <c r="G56" s="259"/>
      <c r="H56" s="259"/>
      <c r="I56" s="259"/>
      <c r="J56" s="259"/>
      <c r="K56" s="260"/>
    </row>
    <row r="57" spans="2:11" ht="30" customHeight="1">
      <c r="B57" s="8"/>
      <c r="C57" s="4">
        <f>IF(C$55=D57,"⇒","")</f>
      </c>
      <c r="D57" s="6">
        <v>2</v>
      </c>
      <c r="E57" s="279"/>
      <c r="F57" s="265"/>
      <c r="G57" s="265"/>
      <c r="H57" s="265"/>
      <c r="I57" s="265"/>
      <c r="J57" s="265"/>
      <c r="K57" s="266"/>
    </row>
    <row r="58" spans="2:11" ht="30" customHeight="1">
      <c r="B58" s="8"/>
      <c r="C58" s="4">
        <f>IF(C$55=D58,"⇒","")</f>
      </c>
      <c r="D58" s="63">
        <v>3</v>
      </c>
      <c r="E58" s="252" t="s">
        <v>565</v>
      </c>
      <c r="F58" s="253"/>
      <c r="G58" s="253"/>
      <c r="H58" s="253"/>
      <c r="I58" s="253"/>
      <c r="J58" s="253"/>
      <c r="K58" s="254"/>
    </row>
    <row r="59" spans="2:11" ht="30" customHeight="1">
      <c r="B59" s="8"/>
      <c r="C59" s="4">
        <f>IF(C$55=D59,"⇒","")</f>
      </c>
      <c r="D59" s="6">
        <v>4</v>
      </c>
      <c r="E59" s="279"/>
      <c r="F59" s="265"/>
      <c r="G59" s="265"/>
      <c r="H59" s="265"/>
      <c r="I59" s="265"/>
      <c r="J59" s="265"/>
      <c r="K59" s="266"/>
    </row>
    <row r="60" spans="2:11" ht="30" customHeight="1" thickBot="1">
      <c r="B60" s="8"/>
      <c r="C60" s="4">
        <f>IF(C$55=D60,"⇒","")</f>
      </c>
      <c r="D60" s="64">
        <v>5</v>
      </c>
      <c r="E60" s="272" t="s">
        <v>190</v>
      </c>
      <c r="F60" s="273"/>
      <c r="G60" s="273"/>
      <c r="H60" s="273"/>
      <c r="I60" s="273"/>
      <c r="J60" s="273"/>
      <c r="K60" s="274"/>
    </row>
    <row r="61" spans="2:11" ht="18" thickBot="1">
      <c r="B61" s="8"/>
      <c r="C61" s="8"/>
      <c r="D61" s="8"/>
      <c r="E61" s="8"/>
      <c r="F61" s="8"/>
      <c r="G61" s="8"/>
      <c r="H61" s="8"/>
      <c r="I61" s="8"/>
      <c r="J61" s="8"/>
      <c r="K61" s="8"/>
    </row>
    <row r="62" spans="2:11" ht="18.75" thickBot="1" thickTop="1">
      <c r="B62" s="249" t="s">
        <v>716</v>
      </c>
      <c r="C62" s="249"/>
      <c r="D62" s="249"/>
      <c r="E62" s="249"/>
      <c r="F62" s="249"/>
      <c r="G62" s="2"/>
      <c r="H62" s="2"/>
      <c r="I62" s="2"/>
      <c r="J62" s="270" t="s">
        <v>418</v>
      </c>
      <c r="K62" s="271"/>
    </row>
    <row r="63" spans="2:11" ht="18.75" thickBot="1" thickTop="1">
      <c r="B63" s="2"/>
      <c r="C63" s="2"/>
      <c r="D63" s="2"/>
      <c r="E63" s="2"/>
      <c r="F63" s="2"/>
      <c r="G63" s="2"/>
      <c r="H63" s="2"/>
      <c r="I63" s="2"/>
      <c r="J63" s="2"/>
      <c r="K63" s="2"/>
    </row>
    <row r="64" spans="2:11" ht="33.75" customHeight="1" thickBot="1">
      <c r="B64" s="2"/>
      <c r="C64" s="255" t="s">
        <v>566</v>
      </c>
      <c r="D64" s="256"/>
      <c r="E64" s="256"/>
      <c r="F64" s="256"/>
      <c r="G64" s="256"/>
      <c r="H64" s="256"/>
      <c r="I64" s="256"/>
      <c r="J64" s="256"/>
      <c r="K64" s="257"/>
    </row>
    <row r="65" spans="2:11" ht="18" thickBot="1">
      <c r="B65" s="2"/>
      <c r="C65" s="2"/>
      <c r="D65" s="2"/>
      <c r="E65" s="2"/>
      <c r="F65" s="2"/>
      <c r="G65" s="2"/>
      <c r="H65" s="2"/>
      <c r="I65" s="2"/>
      <c r="J65" s="2"/>
      <c r="K65" s="2"/>
    </row>
    <row r="66" spans="2:11" ht="30" customHeight="1" thickBot="1" thickTop="1">
      <c r="B66" s="2"/>
      <c r="C66" s="231">
        <v>1</v>
      </c>
      <c r="D66" s="2"/>
      <c r="E66" s="2"/>
      <c r="F66" s="2"/>
      <c r="G66" s="2"/>
      <c r="H66" s="2"/>
      <c r="I66" s="2"/>
      <c r="J66" s="2"/>
      <c r="K66" s="2"/>
    </row>
    <row r="67" spans="2:11" ht="30" customHeight="1" thickTop="1">
      <c r="B67" s="8"/>
      <c r="C67" s="4" t="str">
        <f>IF(C$66=D67,"⇒","")</f>
        <v>⇒</v>
      </c>
      <c r="D67" s="62">
        <v>1</v>
      </c>
      <c r="E67" s="258" t="s">
        <v>567</v>
      </c>
      <c r="F67" s="259"/>
      <c r="G67" s="259"/>
      <c r="H67" s="259"/>
      <c r="I67" s="259"/>
      <c r="J67" s="259"/>
      <c r="K67" s="260"/>
    </row>
    <row r="68" spans="2:11" ht="30" customHeight="1">
      <c r="B68" s="8"/>
      <c r="C68" s="4">
        <f>IF(C$66=D68,"⇒","")</f>
      </c>
      <c r="D68" s="6">
        <v>2</v>
      </c>
      <c r="E68" s="279"/>
      <c r="F68" s="265"/>
      <c r="G68" s="265"/>
      <c r="H68" s="265"/>
      <c r="I68" s="265"/>
      <c r="J68" s="265"/>
      <c r="K68" s="266"/>
    </row>
    <row r="69" spans="2:11" ht="30" customHeight="1">
      <c r="B69" s="8"/>
      <c r="C69" s="4">
        <f>IF(C$66=D69,"⇒","")</f>
      </c>
      <c r="D69" s="63">
        <v>3</v>
      </c>
      <c r="E69" s="252" t="s">
        <v>568</v>
      </c>
      <c r="F69" s="253"/>
      <c r="G69" s="253"/>
      <c r="H69" s="253"/>
      <c r="I69" s="253"/>
      <c r="J69" s="253"/>
      <c r="K69" s="254"/>
    </row>
    <row r="70" spans="2:11" ht="30" customHeight="1">
      <c r="B70" s="8"/>
      <c r="C70" s="4">
        <f>IF(C$66=D70,"⇒","")</f>
      </c>
      <c r="D70" s="6">
        <v>4</v>
      </c>
      <c r="E70" s="279"/>
      <c r="F70" s="265"/>
      <c r="G70" s="265"/>
      <c r="H70" s="265"/>
      <c r="I70" s="265"/>
      <c r="J70" s="265"/>
      <c r="K70" s="266"/>
    </row>
    <row r="71" spans="2:11" ht="30" customHeight="1" thickBot="1">
      <c r="B71" s="8"/>
      <c r="C71" s="4">
        <f>IF(C$66=D71,"⇒","")</f>
      </c>
      <c r="D71" s="64">
        <v>5</v>
      </c>
      <c r="E71" s="272" t="s">
        <v>569</v>
      </c>
      <c r="F71" s="273"/>
      <c r="G71" s="273"/>
      <c r="H71" s="273"/>
      <c r="I71" s="273"/>
      <c r="J71" s="273"/>
      <c r="K71" s="274"/>
    </row>
    <row r="72" spans="2:11" ht="17.25">
      <c r="B72" s="8"/>
      <c r="C72" s="8"/>
      <c r="D72" s="8"/>
      <c r="E72" s="8"/>
      <c r="F72" s="8"/>
      <c r="G72" s="8"/>
      <c r="H72" s="8"/>
      <c r="I72" s="8"/>
      <c r="J72" s="8"/>
      <c r="K72" s="8"/>
    </row>
    <row r="73" spans="1:11" ht="17.25">
      <c r="A73" s="7" t="s">
        <v>717</v>
      </c>
      <c r="B73" s="8"/>
      <c r="C73" s="8"/>
      <c r="D73" s="8"/>
      <c r="E73" s="8"/>
      <c r="F73" s="8"/>
      <c r="G73" s="8"/>
      <c r="H73" s="8"/>
      <c r="I73" s="8"/>
      <c r="J73" s="8"/>
      <c r="K73" s="8"/>
    </row>
    <row r="74" spans="2:11" ht="18" thickBot="1">
      <c r="B74" s="8"/>
      <c r="C74" s="8"/>
      <c r="D74" s="8"/>
      <c r="E74" s="8"/>
      <c r="F74" s="8"/>
      <c r="G74" s="8"/>
      <c r="H74" s="8"/>
      <c r="I74" s="8"/>
      <c r="J74" s="8"/>
      <c r="K74" s="8"/>
    </row>
    <row r="75" spans="2:11" ht="18.75" thickBot="1" thickTop="1">
      <c r="B75" s="249" t="s">
        <v>718</v>
      </c>
      <c r="C75" s="249"/>
      <c r="D75" s="249"/>
      <c r="E75" s="249"/>
      <c r="F75" s="249"/>
      <c r="G75" s="2"/>
      <c r="H75" s="2"/>
      <c r="I75" s="2"/>
      <c r="J75" s="270" t="s">
        <v>417</v>
      </c>
      <c r="K75" s="271"/>
    </row>
    <row r="76" spans="2:11" ht="18.75" thickBot="1" thickTop="1">
      <c r="B76" s="2"/>
      <c r="C76" s="2"/>
      <c r="D76" s="2"/>
      <c r="E76" s="2"/>
      <c r="F76" s="2"/>
      <c r="G76" s="2"/>
      <c r="H76" s="2"/>
      <c r="I76" s="2"/>
      <c r="J76" s="2"/>
      <c r="K76" s="2"/>
    </row>
    <row r="77" spans="2:11" ht="52.5" customHeight="1" thickBot="1">
      <c r="B77" s="2"/>
      <c r="C77" s="255" t="s">
        <v>570</v>
      </c>
      <c r="D77" s="256"/>
      <c r="E77" s="256"/>
      <c r="F77" s="256"/>
      <c r="G77" s="256"/>
      <c r="H77" s="256"/>
      <c r="I77" s="256"/>
      <c r="J77" s="256"/>
      <c r="K77" s="257"/>
    </row>
    <row r="78" spans="2:11" ht="18" thickBot="1">
      <c r="B78" s="2"/>
      <c r="C78" s="2"/>
      <c r="D78" s="2"/>
      <c r="E78" s="2"/>
      <c r="F78" s="2"/>
      <c r="G78" s="2"/>
      <c r="H78" s="2"/>
      <c r="I78" s="2"/>
      <c r="J78" s="2"/>
      <c r="K78" s="2"/>
    </row>
    <row r="79" spans="2:11" ht="30" customHeight="1" thickBot="1" thickTop="1">
      <c r="B79" s="2"/>
      <c r="C79" s="231">
        <v>1</v>
      </c>
      <c r="D79" s="2"/>
      <c r="E79" s="2"/>
      <c r="F79" s="2"/>
      <c r="G79" s="2"/>
      <c r="H79" s="2"/>
      <c r="I79" s="2"/>
      <c r="J79" s="2"/>
      <c r="K79" s="2"/>
    </row>
    <row r="80" spans="2:11" ht="30" customHeight="1" thickTop="1">
      <c r="B80" s="8"/>
      <c r="C80" s="4" t="str">
        <f>IF(C$79=D80,"⇒","")</f>
        <v>⇒</v>
      </c>
      <c r="D80" s="62">
        <v>1</v>
      </c>
      <c r="E80" s="258" t="s">
        <v>571</v>
      </c>
      <c r="F80" s="259"/>
      <c r="G80" s="259"/>
      <c r="H80" s="259"/>
      <c r="I80" s="259"/>
      <c r="J80" s="259"/>
      <c r="K80" s="260"/>
    </row>
    <row r="81" spans="2:11" ht="30" customHeight="1">
      <c r="B81" s="8"/>
      <c r="C81" s="4">
        <f>IF(C$79=D81,"⇒","")</f>
      </c>
      <c r="D81" s="6">
        <v>2</v>
      </c>
      <c r="E81" s="279"/>
      <c r="F81" s="265"/>
      <c r="G81" s="265"/>
      <c r="H81" s="265"/>
      <c r="I81" s="265"/>
      <c r="J81" s="265"/>
      <c r="K81" s="266"/>
    </row>
    <row r="82" spans="2:11" ht="30" customHeight="1">
      <c r="B82" s="8"/>
      <c r="C82" s="4">
        <f>IF(C$79=D82,"⇒","")</f>
      </c>
      <c r="D82" s="63">
        <v>3</v>
      </c>
      <c r="E82" s="252" t="s">
        <v>572</v>
      </c>
      <c r="F82" s="253"/>
      <c r="G82" s="253"/>
      <c r="H82" s="253"/>
      <c r="I82" s="253"/>
      <c r="J82" s="253"/>
      <c r="K82" s="254"/>
    </row>
    <row r="83" spans="2:11" ht="30" customHeight="1">
      <c r="B83" s="8"/>
      <c r="C83" s="4">
        <f>IF(C$79=D83,"⇒","")</f>
      </c>
      <c r="D83" s="6">
        <v>4</v>
      </c>
      <c r="E83" s="279"/>
      <c r="F83" s="265"/>
      <c r="G83" s="265"/>
      <c r="H83" s="265"/>
      <c r="I83" s="265"/>
      <c r="J83" s="265"/>
      <c r="K83" s="266"/>
    </row>
    <row r="84" spans="2:11" ht="30" customHeight="1" thickBot="1">
      <c r="B84" s="8"/>
      <c r="C84" s="4">
        <f>IF(C$79=D84,"⇒","")</f>
      </c>
      <c r="D84" s="64">
        <v>5</v>
      </c>
      <c r="E84" s="272" t="s">
        <v>573</v>
      </c>
      <c r="F84" s="273"/>
      <c r="G84" s="273"/>
      <c r="H84" s="273"/>
      <c r="I84" s="273"/>
      <c r="J84" s="273"/>
      <c r="K84" s="274"/>
    </row>
    <row r="85" spans="2:11" ht="18" thickBot="1">
      <c r="B85" s="8"/>
      <c r="C85" s="8"/>
      <c r="D85" s="8"/>
      <c r="E85" s="8"/>
      <c r="F85" s="8"/>
      <c r="G85" s="8"/>
      <c r="H85" s="8"/>
      <c r="I85" s="8"/>
      <c r="J85" s="8"/>
      <c r="K85" s="8"/>
    </row>
    <row r="86" spans="2:11" ht="18.75" thickBot="1" thickTop="1">
      <c r="B86" s="249" t="s">
        <v>719</v>
      </c>
      <c r="C86" s="249"/>
      <c r="D86" s="249"/>
      <c r="E86" s="249"/>
      <c r="F86" s="249"/>
      <c r="G86" s="2"/>
      <c r="H86" s="2"/>
      <c r="I86" s="2"/>
      <c r="J86" s="270" t="s">
        <v>417</v>
      </c>
      <c r="K86" s="271"/>
    </row>
    <row r="87" spans="2:11" ht="18.75" thickBot="1" thickTop="1">
      <c r="B87" s="2"/>
      <c r="C87" s="2"/>
      <c r="D87" s="2"/>
      <c r="E87" s="2"/>
      <c r="F87" s="2"/>
      <c r="G87" s="2"/>
      <c r="H87" s="2"/>
      <c r="I87" s="2"/>
      <c r="J87" s="2"/>
      <c r="K87" s="2"/>
    </row>
    <row r="88" spans="2:11" ht="52.5" customHeight="1" thickBot="1">
      <c r="B88" s="2"/>
      <c r="C88" s="255" t="s">
        <v>339</v>
      </c>
      <c r="D88" s="256"/>
      <c r="E88" s="256"/>
      <c r="F88" s="256"/>
      <c r="G88" s="256"/>
      <c r="H88" s="256"/>
      <c r="I88" s="256"/>
      <c r="J88" s="256"/>
      <c r="K88" s="257"/>
    </row>
    <row r="89" spans="2:11" ht="18" thickBot="1">
      <c r="B89" s="2"/>
      <c r="C89" s="2"/>
      <c r="D89" s="2"/>
      <c r="E89" s="2"/>
      <c r="F89" s="2"/>
      <c r="G89" s="2"/>
      <c r="H89" s="2"/>
      <c r="I89" s="2"/>
      <c r="J89" s="2"/>
      <c r="K89" s="2"/>
    </row>
    <row r="90" spans="2:11" ht="30" customHeight="1" thickBot="1" thickTop="1">
      <c r="B90" s="2"/>
      <c r="C90" s="231">
        <v>1</v>
      </c>
      <c r="D90" s="2"/>
      <c r="E90" s="2"/>
      <c r="F90" s="2"/>
      <c r="G90" s="2"/>
      <c r="H90" s="2"/>
      <c r="I90" s="2"/>
      <c r="J90" s="2"/>
      <c r="K90" s="2"/>
    </row>
    <row r="91" spans="2:11" ht="30" customHeight="1" thickTop="1">
      <c r="B91" s="8"/>
      <c r="C91" s="4" t="str">
        <f>IF(C$90=D91,"⇒","")</f>
        <v>⇒</v>
      </c>
      <c r="D91" s="62">
        <v>1</v>
      </c>
      <c r="E91" s="258" t="s">
        <v>340</v>
      </c>
      <c r="F91" s="259"/>
      <c r="G91" s="259"/>
      <c r="H91" s="259"/>
      <c r="I91" s="259"/>
      <c r="J91" s="259"/>
      <c r="K91" s="260"/>
    </row>
    <row r="92" spans="2:11" ht="30" customHeight="1">
      <c r="B92" s="8"/>
      <c r="C92" s="4">
        <f>IF(C$90=D92,"⇒","")</f>
      </c>
      <c r="D92" s="6">
        <v>2</v>
      </c>
      <c r="E92" s="279"/>
      <c r="F92" s="265"/>
      <c r="G92" s="265"/>
      <c r="H92" s="265"/>
      <c r="I92" s="265"/>
      <c r="J92" s="265"/>
      <c r="K92" s="266"/>
    </row>
    <row r="93" spans="2:11" ht="30" customHeight="1">
      <c r="B93" s="8"/>
      <c r="C93" s="4">
        <f>IF(C$90=D93,"⇒","")</f>
      </c>
      <c r="D93" s="63">
        <v>3</v>
      </c>
      <c r="E93" s="252" t="s">
        <v>341</v>
      </c>
      <c r="F93" s="253"/>
      <c r="G93" s="253"/>
      <c r="H93" s="253"/>
      <c r="I93" s="253"/>
      <c r="J93" s="253"/>
      <c r="K93" s="254"/>
    </row>
    <row r="94" spans="2:11" ht="30" customHeight="1">
      <c r="B94" s="8"/>
      <c r="C94" s="4">
        <f>IF(C$90=D94,"⇒","")</f>
      </c>
      <c r="D94" s="6">
        <v>4</v>
      </c>
      <c r="E94" s="279"/>
      <c r="F94" s="265"/>
      <c r="G94" s="265"/>
      <c r="H94" s="265"/>
      <c r="I94" s="265"/>
      <c r="J94" s="265"/>
      <c r="K94" s="266"/>
    </row>
    <row r="95" spans="2:11" ht="30" customHeight="1" thickBot="1">
      <c r="B95" s="8"/>
      <c r="C95" s="4">
        <f>IF(C$90=D95,"⇒","")</f>
      </c>
      <c r="D95" s="64">
        <v>5</v>
      </c>
      <c r="E95" s="272" t="s">
        <v>342</v>
      </c>
      <c r="F95" s="273"/>
      <c r="G95" s="273"/>
      <c r="H95" s="273"/>
      <c r="I95" s="273"/>
      <c r="J95" s="273"/>
      <c r="K95" s="274"/>
    </row>
    <row r="96" spans="2:11" ht="17.25">
      <c r="B96" s="8"/>
      <c r="C96" s="8"/>
      <c r="D96" s="8"/>
      <c r="E96" s="8"/>
      <c r="F96" s="8"/>
      <c r="G96" s="8"/>
      <c r="H96" s="8"/>
      <c r="I96" s="8"/>
      <c r="J96" s="8"/>
      <c r="K96" s="8"/>
    </row>
    <row r="97" spans="2:11" ht="17.25">
      <c r="B97" s="8"/>
      <c r="C97" s="8"/>
      <c r="D97" s="8"/>
      <c r="E97" s="8"/>
      <c r="F97" s="8"/>
      <c r="G97" s="8"/>
      <c r="H97" s="8"/>
      <c r="I97" s="8"/>
      <c r="J97" s="8"/>
      <c r="K97" s="8"/>
    </row>
  </sheetData>
  <sheetProtection password="F6D8" sheet="1"/>
  <mergeCells count="64">
    <mergeCell ref="E95:K95"/>
    <mergeCell ref="E91:K91"/>
    <mergeCell ref="E92:K92"/>
    <mergeCell ref="E93:K93"/>
    <mergeCell ref="E94:K94"/>
    <mergeCell ref="E71:K71"/>
    <mergeCell ref="B75:F75"/>
    <mergeCell ref="E84:K84"/>
    <mergeCell ref="B86:F86"/>
    <mergeCell ref="J86:K86"/>
    <mergeCell ref="E82:K82"/>
    <mergeCell ref="J75:K75"/>
    <mergeCell ref="C77:K77"/>
    <mergeCell ref="E80:K80"/>
    <mergeCell ref="E81:K81"/>
    <mergeCell ref="C88:K88"/>
    <mergeCell ref="E58:K58"/>
    <mergeCell ref="E59:K59"/>
    <mergeCell ref="E60:K60"/>
    <mergeCell ref="B62:F62"/>
    <mergeCell ref="J62:K62"/>
    <mergeCell ref="E83:K83"/>
    <mergeCell ref="E67:K67"/>
    <mergeCell ref="E68:K68"/>
    <mergeCell ref="E69:K69"/>
    <mergeCell ref="E70:K70"/>
    <mergeCell ref="E47:K47"/>
    <mergeCell ref="B51:F51"/>
    <mergeCell ref="J51:K51"/>
    <mergeCell ref="C53:K53"/>
    <mergeCell ref="E56:K56"/>
    <mergeCell ref="E57:K57"/>
    <mergeCell ref="B38:F38"/>
    <mergeCell ref="J38:K38"/>
    <mergeCell ref="E25:K25"/>
    <mergeCell ref="C29:K29"/>
    <mergeCell ref="B27:F27"/>
    <mergeCell ref="J27:K27"/>
    <mergeCell ref="J3:K3"/>
    <mergeCell ref="J16:K16"/>
    <mergeCell ref="C18:K18"/>
    <mergeCell ref="E21:K21"/>
    <mergeCell ref="B3:F3"/>
    <mergeCell ref="B16:F16"/>
    <mergeCell ref="E45:K45"/>
    <mergeCell ref="C5:K5"/>
    <mergeCell ref="E8:K8"/>
    <mergeCell ref="E9:K9"/>
    <mergeCell ref="E10:K10"/>
    <mergeCell ref="E12:K12"/>
    <mergeCell ref="E24:K24"/>
    <mergeCell ref="E22:K22"/>
    <mergeCell ref="E23:K23"/>
    <mergeCell ref="E36:K36"/>
    <mergeCell ref="E46:K46"/>
    <mergeCell ref="E11:K11"/>
    <mergeCell ref="C64:K64"/>
    <mergeCell ref="C40:K40"/>
    <mergeCell ref="E32:K32"/>
    <mergeCell ref="E33:K33"/>
    <mergeCell ref="E34:K34"/>
    <mergeCell ref="E35:K35"/>
    <mergeCell ref="E43:K43"/>
    <mergeCell ref="E44:K44"/>
  </mergeCells>
  <dataValidations count="2">
    <dataValidation type="list" allowBlank="1" showInputMessage="1" showErrorMessage="1" sqref="C7">
      <formula1>"1,2,3,4,5"</formula1>
    </dataValidation>
    <dataValidation type="list" allowBlank="1" showInputMessage="1" showErrorMessage="1" sqref="C20 C31 C42 C55 C66 C79 C90">
      <formula1>"1,3,5"</formula1>
    </dataValidation>
  </dataValidations>
  <printOptions/>
  <pageMargins left="0.36" right="0.12" top="0.67" bottom="0.59" header="0.23" footer="0.32"/>
  <pageSetup horizontalDpi="600" verticalDpi="600" orientation="portrait" paperSize="9" r:id="rId1"/>
  <headerFooter alignWithMargins="0">
    <oddHeader>&amp;C&amp;"ＭＳ Ｐゴシック,太字"&amp;12キャンパスFM セルフアセスメント&amp;R&amp;"ＭＳ Ｐゴシック,太字 斜体"&amp;12&amp;A</oddHeader>
    <oddFooter>&amp;R&amp;P/&amp;N</oddFooter>
  </headerFooter>
  <rowBreaks count="3" manualBreakCount="3">
    <brk id="26" max="255" man="1"/>
    <brk id="48" max="255" man="1"/>
    <brk id="72" max="255" man="1"/>
  </rowBreaks>
</worksheet>
</file>

<file path=xl/worksheets/sheet7.xml><?xml version="1.0" encoding="utf-8"?>
<worksheet xmlns="http://schemas.openxmlformats.org/spreadsheetml/2006/main" xmlns:r="http://schemas.openxmlformats.org/officeDocument/2006/relationships">
  <sheetPr>
    <tabColor indexed="44"/>
  </sheetPr>
  <dimension ref="A1:M184"/>
  <sheetViews>
    <sheetView view="pageBreakPreview" zoomScaleSheetLayoutView="100" zoomScalePageLayoutView="0" workbookViewId="0" topLeftCell="A1">
      <selection activeCell="A1" sqref="A1"/>
    </sheetView>
  </sheetViews>
  <sheetFormatPr defaultColWidth="9.00390625" defaultRowHeight="13.5"/>
  <cols>
    <col min="1" max="1" width="4.125" style="7" customWidth="1"/>
    <col min="2" max="2" width="5.375" style="0" customWidth="1"/>
    <col min="3" max="3" width="8.50390625" style="0" customWidth="1"/>
    <col min="4" max="4" width="10.375" style="0" customWidth="1"/>
    <col min="12" max="12" width="8.125" style="0" customWidth="1"/>
  </cols>
  <sheetData>
    <row r="1" spans="1:11" ht="17.25">
      <c r="A1" s="1" t="s">
        <v>720</v>
      </c>
      <c r="B1" s="2"/>
      <c r="C1" s="2"/>
      <c r="D1" s="2"/>
      <c r="E1" s="2"/>
      <c r="F1" s="2"/>
      <c r="G1" s="2"/>
      <c r="H1" s="2"/>
      <c r="I1" s="2"/>
      <c r="J1" s="2"/>
      <c r="K1" s="2"/>
    </row>
    <row r="2" spans="1:11" ht="18" thickBot="1">
      <c r="A2" s="1"/>
      <c r="B2" s="2"/>
      <c r="C2" s="2"/>
      <c r="D2" s="2"/>
      <c r="E2" s="2"/>
      <c r="F2" s="2"/>
      <c r="G2" s="2"/>
      <c r="H2" s="2"/>
      <c r="I2" s="2"/>
      <c r="J2" s="2"/>
      <c r="K2" s="2"/>
    </row>
    <row r="3" spans="1:11" ht="18.75" thickBot="1" thickTop="1">
      <c r="A3" s="1"/>
      <c r="B3" s="248" t="s">
        <v>721</v>
      </c>
      <c r="C3" s="248"/>
      <c r="D3" s="248"/>
      <c r="E3" s="248"/>
      <c r="F3" s="248"/>
      <c r="G3" s="2"/>
      <c r="H3" s="2"/>
      <c r="I3" s="2"/>
      <c r="J3" s="270" t="s">
        <v>423</v>
      </c>
      <c r="K3" s="271"/>
    </row>
    <row r="4" spans="1:11" ht="18.75" thickBot="1" thickTop="1">
      <c r="A4" s="1"/>
      <c r="B4" s="2"/>
      <c r="C4" s="2"/>
      <c r="D4" s="2"/>
      <c r="E4" s="2"/>
      <c r="F4" s="2"/>
      <c r="G4" s="2"/>
      <c r="H4" s="2"/>
      <c r="I4" s="2"/>
      <c r="J4" s="2"/>
      <c r="K4" s="2"/>
    </row>
    <row r="5" spans="1:11" ht="105" customHeight="1" thickBot="1">
      <c r="A5" s="1"/>
      <c r="B5" s="2"/>
      <c r="C5" s="288" t="s">
        <v>859</v>
      </c>
      <c r="D5" s="290"/>
      <c r="E5" s="290"/>
      <c r="F5" s="290"/>
      <c r="G5" s="290"/>
      <c r="H5" s="290"/>
      <c r="I5" s="290"/>
      <c r="J5" s="290"/>
      <c r="K5" s="291"/>
    </row>
    <row r="6" spans="1:11" ht="18" thickBot="1">
      <c r="A6" s="1"/>
      <c r="B6" s="2"/>
      <c r="C6" s="3"/>
      <c r="D6" s="3"/>
      <c r="E6" s="3"/>
      <c r="F6" s="3"/>
      <c r="G6" s="3"/>
      <c r="H6" s="3"/>
      <c r="I6" s="3"/>
      <c r="J6" s="3"/>
      <c r="K6" s="2"/>
    </row>
    <row r="7" spans="1:11" ht="30" customHeight="1" thickBot="1" thickTop="1">
      <c r="A7" s="1"/>
      <c r="B7" s="2"/>
      <c r="C7" s="231">
        <v>1</v>
      </c>
      <c r="D7" s="2"/>
      <c r="E7" s="2"/>
      <c r="F7" s="2"/>
      <c r="G7" s="2"/>
      <c r="H7" s="2"/>
      <c r="I7" s="2"/>
      <c r="J7" s="2"/>
      <c r="K7" s="2"/>
    </row>
    <row r="8" spans="1:11" ht="30" customHeight="1" thickTop="1">
      <c r="A8" s="1"/>
      <c r="B8" s="2"/>
      <c r="C8" s="4" t="str">
        <f>IF($C$7=D8,"⇒","")</f>
        <v>⇒</v>
      </c>
      <c r="D8" s="62">
        <v>1</v>
      </c>
      <c r="E8" s="258" t="s">
        <v>343</v>
      </c>
      <c r="F8" s="259"/>
      <c r="G8" s="259"/>
      <c r="H8" s="259"/>
      <c r="I8" s="259"/>
      <c r="J8" s="259"/>
      <c r="K8" s="260"/>
    </row>
    <row r="9" spans="1:11" ht="30" customHeight="1">
      <c r="A9" s="1"/>
      <c r="B9" s="2"/>
      <c r="C9" s="4">
        <f>IF($C$7=D9,"⇒","")</f>
      </c>
      <c r="D9" s="63">
        <v>2</v>
      </c>
      <c r="E9" s="252" t="s">
        <v>344</v>
      </c>
      <c r="F9" s="253"/>
      <c r="G9" s="253"/>
      <c r="H9" s="253"/>
      <c r="I9" s="253"/>
      <c r="J9" s="253"/>
      <c r="K9" s="254"/>
    </row>
    <row r="10" spans="1:11" ht="30" customHeight="1">
      <c r="A10" s="1"/>
      <c r="B10" s="2"/>
      <c r="C10" s="4">
        <f>IF($C$7=D10,"⇒","")</f>
      </c>
      <c r="D10" s="63">
        <v>3</v>
      </c>
      <c r="E10" s="252" t="s">
        <v>345</v>
      </c>
      <c r="F10" s="253"/>
      <c r="G10" s="253"/>
      <c r="H10" s="253"/>
      <c r="I10" s="253"/>
      <c r="J10" s="253"/>
      <c r="K10" s="254"/>
    </row>
    <row r="11" spans="1:11" ht="30" customHeight="1">
      <c r="A11" s="1"/>
      <c r="B11" s="2"/>
      <c r="C11" s="4">
        <f>IF($C$7=D11,"⇒","")</f>
      </c>
      <c r="D11" s="63">
        <v>4</v>
      </c>
      <c r="E11" s="252" t="s">
        <v>346</v>
      </c>
      <c r="F11" s="253"/>
      <c r="G11" s="253"/>
      <c r="H11" s="253"/>
      <c r="I11" s="253"/>
      <c r="J11" s="253"/>
      <c r="K11" s="254"/>
    </row>
    <row r="12" spans="1:11" ht="30" customHeight="1" thickBot="1">
      <c r="A12" s="1"/>
      <c r="B12" s="2"/>
      <c r="C12" s="4">
        <f>IF($C$7=D12,"⇒","")</f>
      </c>
      <c r="D12" s="64">
        <v>5</v>
      </c>
      <c r="E12" s="272" t="s">
        <v>191</v>
      </c>
      <c r="F12" s="273"/>
      <c r="G12" s="273"/>
      <c r="H12" s="273"/>
      <c r="I12" s="273"/>
      <c r="J12" s="273"/>
      <c r="K12" s="274"/>
    </row>
    <row r="13" spans="1:11" ht="18" thickBot="1">
      <c r="A13" s="1"/>
      <c r="B13" s="2"/>
      <c r="C13" s="2"/>
      <c r="D13" s="2"/>
      <c r="E13" s="2"/>
      <c r="F13" s="2"/>
      <c r="G13" s="2"/>
      <c r="H13" s="2"/>
      <c r="I13" s="2"/>
      <c r="J13" s="2"/>
      <c r="K13" s="2"/>
    </row>
    <row r="14" spans="1:11" ht="17.25" customHeight="1" thickBot="1" thickTop="1">
      <c r="A14" s="1"/>
      <c r="B14" s="287" t="s">
        <v>722</v>
      </c>
      <c r="C14" s="287"/>
      <c r="D14" s="287"/>
      <c r="E14" s="287"/>
      <c r="F14" s="287"/>
      <c r="G14" s="2"/>
      <c r="H14" s="2"/>
      <c r="I14" s="2"/>
      <c r="J14" s="270" t="s">
        <v>422</v>
      </c>
      <c r="K14" s="271"/>
    </row>
    <row r="15" spans="1:11" ht="18.75" thickBot="1" thickTop="1">
      <c r="A15" s="1"/>
      <c r="B15" s="2"/>
      <c r="C15" s="2"/>
      <c r="D15" s="2"/>
      <c r="E15" s="2"/>
      <c r="F15" s="2"/>
      <c r="G15" s="2"/>
      <c r="H15" s="2"/>
      <c r="I15" s="2"/>
      <c r="J15" s="2"/>
      <c r="K15" s="2"/>
    </row>
    <row r="16" spans="1:11" ht="105" customHeight="1" thickBot="1">
      <c r="A16" s="1"/>
      <c r="B16" s="2"/>
      <c r="C16" s="255" t="s">
        <v>860</v>
      </c>
      <c r="D16" s="256"/>
      <c r="E16" s="256"/>
      <c r="F16" s="256"/>
      <c r="G16" s="256"/>
      <c r="H16" s="256"/>
      <c r="I16" s="256"/>
      <c r="J16" s="256"/>
      <c r="K16" s="257"/>
    </row>
    <row r="17" spans="1:11" ht="18" thickBot="1">
      <c r="A17" s="1"/>
      <c r="B17" s="2"/>
      <c r="C17" s="2"/>
      <c r="D17" s="2"/>
      <c r="E17" s="2"/>
      <c r="F17" s="2"/>
      <c r="G17" s="2"/>
      <c r="H17" s="2"/>
      <c r="I17" s="2"/>
      <c r="J17" s="2"/>
      <c r="K17" s="2"/>
    </row>
    <row r="18" spans="1:11" ht="30" customHeight="1" thickBot="1" thickTop="1">
      <c r="A18" s="1"/>
      <c r="B18" s="2"/>
      <c r="C18" s="231">
        <v>1</v>
      </c>
      <c r="D18" s="2"/>
      <c r="E18" s="2"/>
      <c r="F18" s="2"/>
      <c r="G18" s="2"/>
      <c r="H18" s="2"/>
      <c r="I18" s="2"/>
      <c r="J18" s="2"/>
      <c r="K18" s="2"/>
    </row>
    <row r="19" spans="2:11" ht="30" customHeight="1" thickTop="1">
      <c r="B19" s="8"/>
      <c r="C19" s="4" t="str">
        <f>IF(C$18=D19,"⇒","")</f>
        <v>⇒</v>
      </c>
      <c r="D19" s="62">
        <v>1</v>
      </c>
      <c r="E19" s="258" t="s">
        <v>343</v>
      </c>
      <c r="F19" s="259"/>
      <c r="G19" s="259"/>
      <c r="H19" s="259"/>
      <c r="I19" s="259"/>
      <c r="J19" s="259"/>
      <c r="K19" s="260"/>
    </row>
    <row r="20" spans="2:11" ht="30" customHeight="1">
      <c r="B20" s="8"/>
      <c r="C20" s="4">
        <f>IF(C$18=D20,"⇒","")</f>
      </c>
      <c r="D20" s="63">
        <v>2</v>
      </c>
      <c r="E20" s="252" t="s">
        <v>344</v>
      </c>
      <c r="F20" s="253"/>
      <c r="G20" s="253"/>
      <c r="H20" s="253"/>
      <c r="I20" s="253"/>
      <c r="J20" s="253"/>
      <c r="K20" s="254"/>
    </row>
    <row r="21" spans="2:11" ht="30" customHeight="1">
      <c r="B21" s="8"/>
      <c r="C21" s="4">
        <f>IF(C$18=D21,"⇒","")</f>
      </c>
      <c r="D21" s="63">
        <v>3</v>
      </c>
      <c r="E21" s="252" t="s">
        <v>345</v>
      </c>
      <c r="F21" s="253"/>
      <c r="G21" s="253"/>
      <c r="H21" s="253"/>
      <c r="I21" s="253"/>
      <c r="J21" s="253"/>
      <c r="K21" s="254"/>
    </row>
    <row r="22" spans="2:11" ht="30" customHeight="1">
      <c r="B22" s="8"/>
      <c r="C22" s="4">
        <f>IF(C$18=D22,"⇒","")</f>
      </c>
      <c r="D22" s="63">
        <v>4</v>
      </c>
      <c r="E22" s="261" t="s">
        <v>346</v>
      </c>
      <c r="F22" s="262"/>
      <c r="G22" s="262"/>
      <c r="H22" s="262"/>
      <c r="I22" s="262"/>
      <c r="J22" s="262"/>
      <c r="K22" s="263"/>
    </row>
    <row r="23" spans="2:11" ht="30" customHeight="1" thickBot="1">
      <c r="B23" s="8"/>
      <c r="C23" s="4">
        <f>IF(C$18=D23,"⇒","")</f>
      </c>
      <c r="D23" s="64">
        <v>5</v>
      </c>
      <c r="E23" s="272" t="s">
        <v>191</v>
      </c>
      <c r="F23" s="273"/>
      <c r="G23" s="273"/>
      <c r="H23" s="273"/>
      <c r="I23" s="273"/>
      <c r="J23" s="273"/>
      <c r="K23" s="274"/>
    </row>
    <row r="24" spans="2:11" ht="18" thickBot="1">
      <c r="B24" s="8"/>
      <c r="C24" s="8"/>
      <c r="D24" s="8"/>
      <c r="E24" s="8"/>
      <c r="F24" s="8"/>
      <c r="G24" s="8"/>
      <c r="H24" s="8"/>
      <c r="I24" s="8"/>
      <c r="J24" s="8"/>
      <c r="K24" s="8"/>
    </row>
    <row r="25" spans="2:11" ht="18.75" customHeight="1" thickBot="1" thickTop="1">
      <c r="B25" s="249" t="s">
        <v>723</v>
      </c>
      <c r="C25" s="249"/>
      <c r="D25" s="249"/>
      <c r="E25" s="249"/>
      <c r="F25" s="249"/>
      <c r="G25" s="2"/>
      <c r="H25" s="2"/>
      <c r="I25" s="2"/>
      <c r="J25" s="270" t="s">
        <v>422</v>
      </c>
      <c r="K25" s="271"/>
    </row>
    <row r="26" spans="2:11" ht="18.75" thickBot="1" thickTop="1">
      <c r="B26" s="2"/>
      <c r="C26" s="2"/>
      <c r="D26" s="2"/>
      <c r="E26" s="2"/>
      <c r="F26" s="2"/>
      <c r="G26" s="2"/>
      <c r="H26" s="2"/>
      <c r="I26" s="2"/>
      <c r="J26" s="2"/>
      <c r="K26" s="2"/>
    </row>
    <row r="27" spans="2:11" ht="57.75" customHeight="1" thickBot="1">
      <c r="B27" s="2"/>
      <c r="C27" s="255" t="s">
        <v>347</v>
      </c>
      <c r="D27" s="256"/>
      <c r="E27" s="256"/>
      <c r="F27" s="256"/>
      <c r="G27" s="256"/>
      <c r="H27" s="256"/>
      <c r="I27" s="256"/>
      <c r="J27" s="256"/>
      <c r="K27" s="257"/>
    </row>
    <row r="28" spans="2:11" ht="18" thickBot="1">
      <c r="B28" s="2"/>
      <c r="C28" s="2"/>
      <c r="D28" s="2"/>
      <c r="E28" s="2"/>
      <c r="F28" s="2"/>
      <c r="G28" s="2"/>
      <c r="H28" s="2"/>
      <c r="I28" s="2"/>
      <c r="J28" s="2"/>
      <c r="K28" s="2"/>
    </row>
    <row r="29" spans="2:11" ht="30" customHeight="1" thickBot="1" thickTop="1">
      <c r="B29" s="2"/>
      <c r="C29" s="231">
        <v>1</v>
      </c>
      <c r="D29" s="2"/>
      <c r="E29" s="2"/>
      <c r="F29" s="2"/>
      <c r="G29" s="2"/>
      <c r="H29" s="2"/>
      <c r="I29" s="2"/>
      <c r="J29" s="2"/>
      <c r="K29" s="2"/>
    </row>
    <row r="30" spans="2:11" ht="30" customHeight="1" thickTop="1">
      <c r="B30" s="8"/>
      <c r="C30" s="4" t="str">
        <f>IF(C$29=D30,"⇒","")</f>
        <v>⇒</v>
      </c>
      <c r="D30" s="62">
        <v>1</v>
      </c>
      <c r="E30" s="258" t="s">
        <v>348</v>
      </c>
      <c r="F30" s="259"/>
      <c r="G30" s="259"/>
      <c r="H30" s="259"/>
      <c r="I30" s="259"/>
      <c r="J30" s="259"/>
      <c r="K30" s="260"/>
    </row>
    <row r="31" spans="2:11" ht="30" customHeight="1">
      <c r="B31" s="8"/>
      <c r="C31" s="4">
        <f>IF(C$29=D31,"⇒","")</f>
      </c>
      <c r="D31" s="6">
        <v>2</v>
      </c>
      <c r="E31" s="279"/>
      <c r="F31" s="265"/>
      <c r="G31" s="265"/>
      <c r="H31" s="265"/>
      <c r="I31" s="265"/>
      <c r="J31" s="265"/>
      <c r="K31" s="266"/>
    </row>
    <row r="32" spans="2:11" ht="30" customHeight="1">
      <c r="B32" s="8"/>
      <c r="C32" s="4">
        <f>IF(C$29=D32,"⇒","")</f>
      </c>
      <c r="D32" s="63">
        <v>3</v>
      </c>
      <c r="E32" s="252" t="s">
        <v>349</v>
      </c>
      <c r="F32" s="253"/>
      <c r="G32" s="253"/>
      <c r="H32" s="253"/>
      <c r="I32" s="253"/>
      <c r="J32" s="253"/>
      <c r="K32" s="254"/>
    </row>
    <row r="33" spans="2:11" ht="30" customHeight="1">
      <c r="B33" s="8"/>
      <c r="C33" s="4">
        <f>IF(C$29=D33,"⇒","")</f>
      </c>
      <c r="D33" s="6">
        <v>4</v>
      </c>
      <c r="E33" s="279"/>
      <c r="F33" s="265"/>
      <c r="G33" s="265"/>
      <c r="H33" s="265"/>
      <c r="I33" s="265"/>
      <c r="J33" s="265"/>
      <c r="K33" s="266"/>
    </row>
    <row r="34" spans="2:11" ht="30" customHeight="1" thickBot="1">
      <c r="B34" s="8"/>
      <c r="C34" s="4">
        <f>IF(C$29=D34,"⇒","")</f>
      </c>
      <c r="D34" s="64">
        <v>5</v>
      </c>
      <c r="E34" s="272" t="s">
        <v>350</v>
      </c>
      <c r="F34" s="273"/>
      <c r="G34" s="273"/>
      <c r="H34" s="273"/>
      <c r="I34" s="273"/>
      <c r="J34" s="273"/>
      <c r="K34" s="274"/>
    </row>
    <row r="35" spans="2:11" ht="18" thickBot="1">
      <c r="B35" s="8"/>
      <c r="C35" s="8"/>
      <c r="D35" s="8"/>
      <c r="E35" s="8"/>
      <c r="F35" s="8"/>
      <c r="G35" s="8"/>
      <c r="H35" s="8"/>
      <c r="I35" s="8"/>
      <c r="J35" s="8"/>
      <c r="K35" s="8"/>
    </row>
    <row r="36" spans="2:11" ht="18.75" thickBot="1" thickTop="1">
      <c r="B36" s="249" t="s">
        <v>724</v>
      </c>
      <c r="C36" s="249"/>
      <c r="D36" s="249"/>
      <c r="E36" s="249"/>
      <c r="F36" s="249"/>
      <c r="G36" s="2"/>
      <c r="H36" s="2"/>
      <c r="I36" s="2"/>
      <c r="J36" s="270" t="s">
        <v>422</v>
      </c>
      <c r="K36" s="271"/>
    </row>
    <row r="37" spans="2:11" ht="18.75" thickBot="1" thickTop="1">
      <c r="B37" s="2"/>
      <c r="C37" s="2"/>
      <c r="D37" s="2"/>
      <c r="E37" s="2"/>
      <c r="F37" s="2"/>
      <c r="G37" s="2"/>
      <c r="H37" s="2"/>
      <c r="I37" s="2"/>
      <c r="J37" s="2"/>
      <c r="K37" s="2"/>
    </row>
    <row r="38" spans="2:11" ht="133.5" customHeight="1" thickBot="1">
      <c r="B38" s="2"/>
      <c r="C38" s="255" t="s">
        <v>861</v>
      </c>
      <c r="D38" s="256"/>
      <c r="E38" s="256"/>
      <c r="F38" s="256"/>
      <c r="G38" s="256"/>
      <c r="H38" s="256"/>
      <c r="I38" s="256"/>
      <c r="J38" s="256"/>
      <c r="K38" s="257"/>
    </row>
    <row r="39" spans="2:11" ht="18" thickBot="1">
      <c r="B39" s="2"/>
      <c r="C39" s="2"/>
      <c r="D39" s="2"/>
      <c r="E39" s="2"/>
      <c r="F39" s="2"/>
      <c r="G39" s="2"/>
      <c r="H39" s="2"/>
      <c r="I39" s="2"/>
      <c r="J39" s="2"/>
      <c r="K39" s="2"/>
    </row>
    <row r="40" spans="2:11" ht="30" customHeight="1" thickBot="1" thickTop="1">
      <c r="B40" s="2"/>
      <c r="C40" s="231">
        <v>1</v>
      </c>
      <c r="D40" s="2"/>
      <c r="E40" s="2"/>
      <c r="F40" s="2"/>
      <c r="G40" s="2"/>
      <c r="H40" s="2"/>
      <c r="I40" s="2"/>
      <c r="J40" s="2"/>
      <c r="K40" s="2"/>
    </row>
    <row r="41" spans="2:11" ht="30" customHeight="1" thickTop="1">
      <c r="B41" s="8"/>
      <c r="C41" s="4" t="str">
        <f>IF(C$40=D41,"⇒","")</f>
        <v>⇒</v>
      </c>
      <c r="D41" s="62">
        <v>1</v>
      </c>
      <c r="E41" s="258" t="s">
        <v>343</v>
      </c>
      <c r="F41" s="259"/>
      <c r="G41" s="259"/>
      <c r="H41" s="259"/>
      <c r="I41" s="259"/>
      <c r="J41" s="259"/>
      <c r="K41" s="260"/>
    </row>
    <row r="42" spans="2:11" ht="30" customHeight="1">
      <c r="B42" s="8"/>
      <c r="C42" s="4">
        <f>IF(C$40=D42,"⇒","")</f>
      </c>
      <c r="D42" s="63">
        <v>2</v>
      </c>
      <c r="E42" s="252" t="s">
        <v>344</v>
      </c>
      <c r="F42" s="253"/>
      <c r="G42" s="253"/>
      <c r="H42" s="253"/>
      <c r="I42" s="253"/>
      <c r="J42" s="253"/>
      <c r="K42" s="254"/>
    </row>
    <row r="43" spans="2:11" ht="30" customHeight="1">
      <c r="B43" s="8"/>
      <c r="C43" s="4">
        <f>IF(C$40=D43,"⇒","")</f>
      </c>
      <c r="D43" s="63">
        <v>3</v>
      </c>
      <c r="E43" s="252" t="s">
        <v>345</v>
      </c>
      <c r="F43" s="253"/>
      <c r="G43" s="253"/>
      <c r="H43" s="253"/>
      <c r="I43" s="253"/>
      <c r="J43" s="253"/>
      <c r="K43" s="254"/>
    </row>
    <row r="44" spans="2:11" ht="30" customHeight="1">
      <c r="B44" s="8"/>
      <c r="C44" s="4">
        <f>IF(C$40=D44,"⇒","")</f>
      </c>
      <c r="D44" s="63">
        <v>4</v>
      </c>
      <c r="E44" s="261" t="s">
        <v>346</v>
      </c>
      <c r="F44" s="262"/>
      <c r="G44" s="262"/>
      <c r="H44" s="262"/>
      <c r="I44" s="262"/>
      <c r="J44" s="262"/>
      <c r="K44" s="263"/>
    </row>
    <row r="45" spans="2:11" ht="30" customHeight="1" thickBot="1">
      <c r="B45" s="8"/>
      <c r="C45" s="4">
        <f>IF(C$40=D45,"⇒","")</f>
      </c>
      <c r="D45" s="64">
        <v>5</v>
      </c>
      <c r="E45" s="272" t="s">
        <v>192</v>
      </c>
      <c r="F45" s="273"/>
      <c r="G45" s="273"/>
      <c r="H45" s="273"/>
      <c r="I45" s="273"/>
      <c r="J45" s="273"/>
      <c r="K45" s="274"/>
    </row>
    <row r="46" spans="2:11" ht="17.25">
      <c r="B46" s="8"/>
      <c r="C46" s="8"/>
      <c r="D46" s="8"/>
      <c r="E46" s="8"/>
      <c r="F46" s="8"/>
      <c r="G46" s="8"/>
      <c r="H46" s="8"/>
      <c r="I46" s="8"/>
      <c r="J46" s="8"/>
      <c r="K46" s="8"/>
    </row>
    <row r="47" spans="1:11" ht="17.25">
      <c r="A47" s="7" t="s">
        <v>725</v>
      </c>
      <c r="B47" s="8"/>
      <c r="C47" s="8"/>
      <c r="D47" s="8"/>
      <c r="E47" s="8"/>
      <c r="F47" s="8"/>
      <c r="G47" s="8"/>
      <c r="H47" s="8"/>
      <c r="I47" s="8"/>
      <c r="J47" s="8"/>
      <c r="K47" s="8"/>
    </row>
    <row r="48" spans="2:11" ht="18" thickBot="1">
      <c r="B48" s="8"/>
      <c r="C48" s="8"/>
      <c r="D48" s="8"/>
      <c r="E48" s="8"/>
      <c r="F48" s="8"/>
      <c r="G48" s="8"/>
      <c r="H48" s="8"/>
      <c r="I48" s="8"/>
      <c r="J48" s="8"/>
      <c r="K48" s="8"/>
    </row>
    <row r="49" spans="2:11" ht="18.75" thickBot="1" thickTop="1">
      <c r="B49" s="249" t="s">
        <v>726</v>
      </c>
      <c r="C49" s="249"/>
      <c r="D49" s="249"/>
      <c r="E49" s="249"/>
      <c r="F49" s="249"/>
      <c r="G49" s="2"/>
      <c r="H49" s="2"/>
      <c r="I49" s="2"/>
      <c r="J49" s="270" t="s">
        <v>424</v>
      </c>
      <c r="K49" s="271"/>
    </row>
    <row r="50" spans="2:11" ht="18.75" thickBot="1" thickTop="1">
      <c r="B50" s="2"/>
      <c r="C50" s="2"/>
      <c r="D50" s="2"/>
      <c r="E50" s="2"/>
      <c r="F50" s="2"/>
      <c r="G50" s="2"/>
      <c r="H50" s="2"/>
      <c r="I50" s="2"/>
      <c r="J50" s="2"/>
      <c r="K50" s="2"/>
    </row>
    <row r="51" spans="2:11" ht="155.25" customHeight="1" thickBot="1">
      <c r="B51" s="2"/>
      <c r="C51" s="292" t="s">
        <v>193</v>
      </c>
      <c r="D51" s="293"/>
      <c r="E51" s="293"/>
      <c r="F51" s="293"/>
      <c r="G51" s="293"/>
      <c r="H51" s="293"/>
      <c r="I51" s="293"/>
      <c r="J51" s="293"/>
      <c r="K51" s="294"/>
    </row>
    <row r="52" spans="2:11" ht="18" thickBot="1">
      <c r="B52" s="2"/>
      <c r="C52" s="2"/>
      <c r="D52" s="2"/>
      <c r="E52" s="2"/>
      <c r="F52" s="2"/>
      <c r="G52" s="2"/>
      <c r="H52" s="2"/>
      <c r="I52" s="2"/>
      <c r="J52" s="2"/>
      <c r="K52" s="2"/>
    </row>
    <row r="53" spans="2:11" ht="30" customHeight="1" thickBot="1" thickTop="1">
      <c r="B53" s="2"/>
      <c r="C53" s="231">
        <v>1</v>
      </c>
      <c r="D53" s="2"/>
      <c r="E53" s="2"/>
      <c r="F53" s="2"/>
      <c r="G53" s="2"/>
      <c r="H53" s="2"/>
      <c r="I53" s="2"/>
      <c r="J53" s="2"/>
      <c r="K53" s="2"/>
    </row>
    <row r="54" spans="2:11" ht="30" customHeight="1" thickTop="1">
      <c r="B54" s="8"/>
      <c r="C54" s="4" t="str">
        <f>IF(C$53=D54,"⇒","")</f>
        <v>⇒</v>
      </c>
      <c r="D54" s="62">
        <v>1</v>
      </c>
      <c r="E54" s="258" t="s">
        <v>194</v>
      </c>
      <c r="F54" s="259"/>
      <c r="G54" s="259"/>
      <c r="H54" s="259"/>
      <c r="I54" s="259"/>
      <c r="J54" s="259"/>
      <c r="K54" s="260"/>
    </row>
    <row r="55" spans="2:11" ht="30" customHeight="1">
      <c r="B55" s="8"/>
      <c r="C55" s="4">
        <f>IF(C$53=D55,"⇒","")</f>
      </c>
      <c r="D55" s="63">
        <v>2</v>
      </c>
      <c r="E55" s="252" t="s">
        <v>351</v>
      </c>
      <c r="F55" s="253"/>
      <c r="G55" s="253"/>
      <c r="H55" s="253"/>
      <c r="I55" s="253"/>
      <c r="J55" s="253"/>
      <c r="K55" s="254"/>
    </row>
    <row r="56" spans="2:11" ht="30" customHeight="1">
      <c r="B56" s="8"/>
      <c r="C56" s="4">
        <f>IF(C$53=D56,"⇒","")</f>
      </c>
      <c r="D56" s="63">
        <v>3</v>
      </c>
      <c r="E56" s="252" t="s">
        <v>352</v>
      </c>
      <c r="F56" s="253"/>
      <c r="G56" s="253"/>
      <c r="H56" s="253"/>
      <c r="I56" s="253"/>
      <c r="J56" s="253"/>
      <c r="K56" s="254"/>
    </row>
    <row r="57" spans="2:11" ht="30" customHeight="1">
      <c r="B57" s="8"/>
      <c r="C57" s="4">
        <f>IF(C$53=D57,"⇒","")</f>
      </c>
      <c r="D57" s="63">
        <v>4</v>
      </c>
      <c r="E57" s="261" t="s">
        <v>353</v>
      </c>
      <c r="F57" s="262"/>
      <c r="G57" s="262"/>
      <c r="H57" s="262"/>
      <c r="I57" s="262"/>
      <c r="J57" s="262"/>
      <c r="K57" s="263"/>
    </row>
    <row r="58" spans="2:11" ht="30" customHeight="1" thickBot="1">
      <c r="B58" s="8"/>
      <c r="C58" s="4">
        <f>IF(C$53=D58,"⇒","")</f>
      </c>
      <c r="D58" s="64">
        <v>5</v>
      </c>
      <c r="E58" s="272" t="s">
        <v>195</v>
      </c>
      <c r="F58" s="273"/>
      <c r="G58" s="273"/>
      <c r="H58" s="273"/>
      <c r="I58" s="273"/>
      <c r="J58" s="273"/>
      <c r="K58" s="274"/>
    </row>
    <row r="59" spans="2:11" ht="18" thickBot="1">
      <c r="B59" s="8"/>
      <c r="C59" s="8"/>
      <c r="D59" s="8"/>
      <c r="E59" s="8"/>
      <c r="F59" s="8"/>
      <c r="G59" s="8"/>
      <c r="H59" s="8"/>
      <c r="I59" s="8"/>
      <c r="J59" s="8"/>
      <c r="K59" s="8"/>
    </row>
    <row r="60" spans="2:11" ht="18.75" thickBot="1" thickTop="1">
      <c r="B60" s="249" t="s">
        <v>727</v>
      </c>
      <c r="C60" s="249"/>
      <c r="D60" s="249"/>
      <c r="E60" s="249"/>
      <c r="F60" s="249"/>
      <c r="G60" s="2"/>
      <c r="H60" s="2"/>
      <c r="I60" s="2"/>
      <c r="J60" s="270" t="s">
        <v>424</v>
      </c>
      <c r="K60" s="271"/>
    </row>
    <row r="61" spans="2:11" ht="18.75" thickBot="1" thickTop="1">
      <c r="B61" s="2"/>
      <c r="C61" s="2"/>
      <c r="D61" s="2"/>
      <c r="E61" s="2"/>
      <c r="F61" s="2"/>
      <c r="G61" s="2"/>
      <c r="H61" s="2"/>
      <c r="I61" s="2"/>
      <c r="J61" s="2"/>
      <c r="K61" s="2"/>
    </row>
    <row r="62" spans="2:11" ht="106.5" customHeight="1" thickBot="1">
      <c r="B62" s="2"/>
      <c r="C62" s="255" t="s">
        <v>862</v>
      </c>
      <c r="D62" s="256"/>
      <c r="E62" s="256"/>
      <c r="F62" s="256"/>
      <c r="G62" s="256"/>
      <c r="H62" s="256"/>
      <c r="I62" s="256"/>
      <c r="J62" s="256"/>
      <c r="K62" s="257"/>
    </row>
    <row r="63" spans="2:11" ht="18" thickBot="1">
      <c r="B63" s="2"/>
      <c r="C63" s="2"/>
      <c r="D63" s="2"/>
      <c r="E63" s="2"/>
      <c r="F63" s="2"/>
      <c r="G63" s="2"/>
      <c r="H63" s="2"/>
      <c r="I63" s="2"/>
      <c r="J63" s="2"/>
      <c r="K63" s="2"/>
    </row>
    <row r="64" spans="2:11" ht="30" customHeight="1" thickBot="1" thickTop="1">
      <c r="B64" s="2"/>
      <c r="C64" s="231">
        <v>1</v>
      </c>
      <c r="D64" s="2"/>
      <c r="E64" s="2"/>
      <c r="F64" s="2"/>
      <c r="G64" s="2"/>
      <c r="H64" s="2"/>
      <c r="I64" s="2"/>
      <c r="J64" s="2"/>
      <c r="K64" s="2"/>
    </row>
    <row r="65" spans="2:11" ht="30" customHeight="1" thickTop="1">
      <c r="B65" s="8"/>
      <c r="C65" s="4" t="str">
        <f>IF(C$64=D65,"⇒","")</f>
        <v>⇒</v>
      </c>
      <c r="D65" s="62">
        <v>1</v>
      </c>
      <c r="E65" s="258" t="s">
        <v>354</v>
      </c>
      <c r="F65" s="259"/>
      <c r="G65" s="259"/>
      <c r="H65" s="259"/>
      <c r="I65" s="259"/>
      <c r="J65" s="259"/>
      <c r="K65" s="260"/>
    </row>
    <row r="66" spans="2:11" ht="30" customHeight="1">
      <c r="B66" s="8"/>
      <c r="C66" s="4">
        <f>IF(C$64=D66,"⇒","")</f>
      </c>
      <c r="D66" s="63">
        <v>2</v>
      </c>
      <c r="E66" s="252" t="s">
        <v>355</v>
      </c>
      <c r="F66" s="253"/>
      <c r="G66" s="253"/>
      <c r="H66" s="253"/>
      <c r="I66" s="253"/>
      <c r="J66" s="253"/>
      <c r="K66" s="254"/>
    </row>
    <row r="67" spans="2:11" ht="30" customHeight="1">
      <c r="B67" s="8"/>
      <c r="C67" s="4">
        <f>IF(C$64=D67,"⇒","")</f>
      </c>
      <c r="D67" s="63">
        <v>3</v>
      </c>
      <c r="E67" s="252" t="s">
        <v>356</v>
      </c>
      <c r="F67" s="253"/>
      <c r="G67" s="253"/>
      <c r="H67" s="253"/>
      <c r="I67" s="253"/>
      <c r="J67" s="253"/>
      <c r="K67" s="254"/>
    </row>
    <row r="68" spans="2:11" ht="30" customHeight="1">
      <c r="B68" s="8"/>
      <c r="C68" s="4">
        <f>IF(C$64=D68,"⇒","")</f>
      </c>
      <c r="D68" s="63">
        <v>4</v>
      </c>
      <c r="E68" s="261" t="s">
        <v>358</v>
      </c>
      <c r="F68" s="262"/>
      <c r="G68" s="262"/>
      <c r="H68" s="262"/>
      <c r="I68" s="262"/>
      <c r="J68" s="262"/>
      <c r="K68" s="263"/>
    </row>
    <row r="69" spans="2:11" ht="30" customHeight="1" thickBot="1">
      <c r="B69" s="8"/>
      <c r="C69" s="4">
        <f>IF(C$64=D69,"⇒","")</f>
      </c>
      <c r="D69" s="64">
        <v>5</v>
      </c>
      <c r="E69" s="272" t="s">
        <v>357</v>
      </c>
      <c r="F69" s="273"/>
      <c r="G69" s="273"/>
      <c r="H69" s="273"/>
      <c r="I69" s="273"/>
      <c r="J69" s="273"/>
      <c r="K69" s="274"/>
    </row>
    <row r="70" spans="2:11" ht="18" thickBot="1">
      <c r="B70" s="8"/>
      <c r="C70" s="8"/>
      <c r="D70" s="8"/>
      <c r="E70" s="8"/>
      <c r="F70" s="8"/>
      <c r="G70" s="8"/>
      <c r="H70" s="8"/>
      <c r="I70" s="8"/>
      <c r="J70" s="8"/>
      <c r="K70" s="8"/>
    </row>
    <row r="71" spans="2:11" ht="18.75" thickBot="1" thickTop="1">
      <c r="B71" s="249" t="s">
        <v>449</v>
      </c>
      <c r="C71" s="249"/>
      <c r="D71" s="249"/>
      <c r="E71" s="249"/>
      <c r="F71" s="249"/>
      <c r="G71" s="2"/>
      <c r="H71" s="2"/>
      <c r="I71" s="2"/>
      <c r="J71" s="270" t="s">
        <v>424</v>
      </c>
      <c r="K71" s="271"/>
    </row>
    <row r="72" spans="2:11" ht="18.75" thickBot="1" thickTop="1">
      <c r="B72" s="2"/>
      <c r="C72" s="2"/>
      <c r="D72" s="2"/>
      <c r="E72" s="2"/>
      <c r="F72" s="2"/>
      <c r="G72" s="2"/>
      <c r="H72" s="2"/>
      <c r="I72" s="2"/>
      <c r="J72" s="2"/>
      <c r="K72" s="2"/>
    </row>
    <row r="73" spans="2:11" ht="114.75" customHeight="1" thickBot="1">
      <c r="B73" s="2"/>
      <c r="C73" s="255" t="s">
        <v>863</v>
      </c>
      <c r="D73" s="256"/>
      <c r="E73" s="256"/>
      <c r="F73" s="256"/>
      <c r="G73" s="256"/>
      <c r="H73" s="256"/>
      <c r="I73" s="256"/>
      <c r="J73" s="256"/>
      <c r="K73" s="257"/>
    </row>
    <row r="74" spans="2:11" ht="18" thickBot="1">
      <c r="B74" s="2"/>
      <c r="C74" s="2"/>
      <c r="D74" s="2"/>
      <c r="E74" s="2"/>
      <c r="F74" s="2"/>
      <c r="G74" s="2"/>
      <c r="H74" s="2"/>
      <c r="I74" s="2"/>
      <c r="J74" s="2"/>
      <c r="K74" s="2"/>
    </row>
    <row r="75" spans="2:11" ht="30" customHeight="1" thickBot="1" thickTop="1">
      <c r="B75" s="2"/>
      <c r="C75" s="231">
        <v>1</v>
      </c>
      <c r="D75" s="2"/>
      <c r="E75" s="2"/>
      <c r="F75" s="2"/>
      <c r="G75" s="2"/>
      <c r="H75" s="2"/>
      <c r="I75" s="2"/>
      <c r="J75" s="2"/>
      <c r="K75" s="2"/>
    </row>
    <row r="76" spans="2:11" ht="30" customHeight="1" thickTop="1">
      <c r="B76" s="8"/>
      <c r="C76" s="4" t="str">
        <f>IF(C$75=D76,"⇒","")</f>
        <v>⇒</v>
      </c>
      <c r="D76" s="62">
        <v>1</v>
      </c>
      <c r="E76" s="258" t="s">
        <v>359</v>
      </c>
      <c r="F76" s="259"/>
      <c r="G76" s="259"/>
      <c r="H76" s="259"/>
      <c r="I76" s="259"/>
      <c r="J76" s="259"/>
      <c r="K76" s="260"/>
    </row>
    <row r="77" spans="2:11" ht="30" customHeight="1">
      <c r="B77" s="8"/>
      <c r="C77" s="4">
        <f>IF(C$75=D77,"⇒","")</f>
      </c>
      <c r="D77" s="63">
        <v>2</v>
      </c>
      <c r="E77" s="252" t="s">
        <v>360</v>
      </c>
      <c r="F77" s="253"/>
      <c r="G77" s="253"/>
      <c r="H77" s="253"/>
      <c r="I77" s="253"/>
      <c r="J77" s="253"/>
      <c r="K77" s="254"/>
    </row>
    <row r="78" spans="2:11" ht="30" customHeight="1">
      <c r="B78" s="8"/>
      <c r="C78" s="4">
        <f>IF(C$75=D78,"⇒","")</f>
      </c>
      <c r="D78" s="63">
        <v>3</v>
      </c>
      <c r="E78" s="252" t="s">
        <v>361</v>
      </c>
      <c r="F78" s="253"/>
      <c r="G78" s="253"/>
      <c r="H78" s="253"/>
      <c r="I78" s="253"/>
      <c r="J78" s="253"/>
      <c r="K78" s="254"/>
    </row>
    <row r="79" spans="2:11" ht="30" customHeight="1">
      <c r="B79" s="8"/>
      <c r="C79" s="4">
        <f>IF(C$75=D79,"⇒","")</f>
      </c>
      <c r="D79" s="63">
        <v>4</v>
      </c>
      <c r="E79" s="261" t="s">
        <v>362</v>
      </c>
      <c r="F79" s="262"/>
      <c r="G79" s="262"/>
      <c r="H79" s="262"/>
      <c r="I79" s="262"/>
      <c r="J79" s="262"/>
      <c r="K79" s="263"/>
    </row>
    <row r="80" spans="2:11" ht="30" customHeight="1" thickBot="1">
      <c r="B80" s="8"/>
      <c r="C80" s="4">
        <f>IF(C$75=D80,"⇒","")</f>
      </c>
      <c r="D80" s="64">
        <v>5</v>
      </c>
      <c r="E80" s="272" t="s">
        <v>846</v>
      </c>
      <c r="F80" s="273"/>
      <c r="G80" s="273"/>
      <c r="H80" s="273"/>
      <c r="I80" s="273"/>
      <c r="J80" s="273"/>
      <c r="K80" s="274"/>
    </row>
    <row r="81" spans="2:11" ht="17.25">
      <c r="B81" s="8"/>
      <c r="C81" s="8"/>
      <c r="D81" s="8"/>
      <c r="E81" s="8"/>
      <c r="F81" s="8"/>
      <c r="G81" s="8"/>
      <c r="H81" s="8"/>
      <c r="I81" s="8"/>
      <c r="J81" s="8"/>
      <c r="K81" s="8"/>
    </row>
    <row r="82" spans="1:11" ht="17.25">
      <c r="A82" s="7" t="s">
        <v>603</v>
      </c>
      <c r="B82" s="8"/>
      <c r="C82" s="8"/>
      <c r="D82" s="8"/>
      <c r="E82" s="8"/>
      <c r="F82" s="8"/>
      <c r="G82" s="8"/>
      <c r="H82" s="8"/>
      <c r="I82" s="8"/>
      <c r="J82" s="8"/>
      <c r="K82" s="8"/>
    </row>
    <row r="83" spans="2:11" ht="18" thickBot="1">
      <c r="B83" s="8"/>
      <c r="C83" s="8"/>
      <c r="D83" s="8"/>
      <c r="E83" s="8"/>
      <c r="F83" s="8"/>
      <c r="G83" s="8"/>
      <c r="H83" s="8"/>
      <c r="I83" s="8"/>
      <c r="J83" s="8"/>
      <c r="K83" s="8"/>
    </row>
    <row r="84" spans="2:11" ht="18.75" thickBot="1" thickTop="1">
      <c r="B84" s="249" t="s">
        <v>604</v>
      </c>
      <c r="C84" s="249"/>
      <c r="D84" s="249"/>
      <c r="E84" s="249"/>
      <c r="F84" s="249"/>
      <c r="G84" s="2"/>
      <c r="H84" s="2"/>
      <c r="I84" s="2"/>
      <c r="J84" s="270" t="s">
        <v>424</v>
      </c>
      <c r="K84" s="271"/>
    </row>
    <row r="85" spans="2:11" ht="18.75" thickBot="1" thickTop="1">
      <c r="B85" s="2"/>
      <c r="C85" s="2"/>
      <c r="D85" s="2"/>
      <c r="E85" s="2"/>
      <c r="F85" s="2"/>
      <c r="G85" s="2"/>
      <c r="H85" s="2"/>
      <c r="I85" s="2"/>
      <c r="J85" s="2"/>
      <c r="K85" s="2"/>
    </row>
    <row r="86" spans="2:11" ht="71.25" customHeight="1" thickBot="1">
      <c r="B86" s="2"/>
      <c r="C86" s="292" t="s">
        <v>196</v>
      </c>
      <c r="D86" s="293"/>
      <c r="E86" s="293"/>
      <c r="F86" s="293"/>
      <c r="G86" s="293"/>
      <c r="H86" s="293"/>
      <c r="I86" s="293"/>
      <c r="J86" s="293"/>
      <c r="K86" s="294"/>
    </row>
    <row r="87" spans="2:11" ht="18" thickBot="1">
      <c r="B87" s="2"/>
      <c r="C87" s="2"/>
      <c r="D87" s="2"/>
      <c r="E87" s="2"/>
      <c r="F87" s="2"/>
      <c r="G87" s="2"/>
      <c r="H87" s="2"/>
      <c r="I87" s="2"/>
      <c r="J87" s="2"/>
      <c r="K87" s="2"/>
    </row>
    <row r="88" spans="2:11" ht="30" customHeight="1" thickBot="1" thickTop="1">
      <c r="B88" s="2"/>
      <c r="C88" s="231">
        <v>1</v>
      </c>
      <c r="D88" s="2"/>
      <c r="E88" s="2"/>
      <c r="F88" s="2"/>
      <c r="G88" s="2"/>
      <c r="H88" s="2"/>
      <c r="I88" s="2"/>
      <c r="J88" s="2"/>
      <c r="K88" s="2"/>
    </row>
    <row r="89" spans="2:11" ht="30" customHeight="1" thickTop="1">
      <c r="B89" s="8"/>
      <c r="C89" s="4" t="str">
        <f>IF(C$88=D89,"⇒","")</f>
        <v>⇒</v>
      </c>
      <c r="D89" s="62">
        <v>1</v>
      </c>
      <c r="E89" s="258" t="s">
        <v>363</v>
      </c>
      <c r="F89" s="259"/>
      <c r="G89" s="259"/>
      <c r="H89" s="259"/>
      <c r="I89" s="259"/>
      <c r="J89" s="259"/>
      <c r="K89" s="260"/>
    </row>
    <row r="90" spans="2:11" ht="30" customHeight="1">
      <c r="B90" s="8"/>
      <c r="C90" s="4">
        <f>IF(C$88=D90,"⇒","")</f>
      </c>
      <c r="D90" s="63">
        <v>2</v>
      </c>
      <c r="E90" s="252" t="s">
        <v>364</v>
      </c>
      <c r="F90" s="253"/>
      <c r="G90" s="253"/>
      <c r="H90" s="253"/>
      <c r="I90" s="253"/>
      <c r="J90" s="253"/>
      <c r="K90" s="254"/>
    </row>
    <row r="91" spans="2:11" ht="30" customHeight="1">
      <c r="B91" s="8"/>
      <c r="C91" s="4">
        <f>IF(C$88=D91,"⇒","")</f>
      </c>
      <c r="D91" s="63">
        <v>3</v>
      </c>
      <c r="E91" s="252" t="s">
        <v>365</v>
      </c>
      <c r="F91" s="253"/>
      <c r="G91" s="253"/>
      <c r="H91" s="253"/>
      <c r="I91" s="253"/>
      <c r="J91" s="253"/>
      <c r="K91" s="254"/>
    </row>
    <row r="92" spans="2:11" ht="30" customHeight="1">
      <c r="B92" s="8"/>
      <c r="C92" s="4">
        <f>IF(C$88=D92,"⇒","")</f>
      </c>
      <c r="D92" s="63">
        <v>4</v>
      </c>
      <c r="E92" s="261" t="s">
        <v>366</v>
      </c>
      <c r="F92" s="262"/>
      <c r="G92" s="262"/>
      <c r="H92" s="262"/>
      <c r="I92" s="262"/>
      <c r="J92" s="262"/>
      <c r="K92" s="263"/>
    </row>
    <row r="93" spans="2:11" ht="30" customHeight="1" thickBot="1">
      <c r="B93" s="8"/>
      <c r="C93" s="4">
        <f>IF(C$88=D93,"⇒","")</f>
      </c>
      <c r="D93" s="64">
        <v>5</v>
      </c>
      <c r="E93" s="272" t="s">
        <v>367</v>
      </c>
      <c r="F93" s="273"/>
      <c r="G93" s="273"/>
      <c r="H93" s="273"/>
      <c r="I93" s="273"/>
      <c r="J93" s="273"/>
      <c r="K93" s="274"/>
    </row>
    <row r="94" spans="2:11" ht="18" thickBot="1">
      <c r="B94" s="8"/>
      <c r="C94" s="8"/>
      <c r="D94" s="8"/>
      <c r="E94" s="8"/>
      <c r="F94" s="8"/>
      <c r="G94" s="8"/>
      <c r="H94" s="8"/>
      <c r="I94" s="8"/>
      <c r="J94" s="8"/>
      <c r="K94" s="8"/>
    </row>
    <row r="95" spans="2:11" ht="18.75" thickBot="1" thickTop="1">
      <c r="B95" s="249" t="s">
        <v>519</v>
      </c>
      <c r="C95" s="249"/>
      <c r="D95" s="249"/>
      <c r="E95" s="249"/>
      <c r="F95" s="249"/>
      <c r="G95" s="2"/>
      <c r="H95" s="2"/>
      <c r="I95" s="2"/>
      <c r="J95" s="270" t="s">
        <v>425</v>
      </c>
      <c r="K95" s="271"/>
    </row>
    <row r="96" spans="2:11" ht="18.75" thickBot="1" thickTop="1">
      <c r="B96" s="2"/>
      <c r="C96" s="2"/>
      <c r="D96" s="2"/>
      <c r="E96" s="2"/>
      <c r="F96" s="2"/>
      <c r="G96" s="2"/>
      <c r="H96" s="2"/>
      <c r="I96" s="2"/>
      <c r="J96" s="2"/>
      <c r="K96" s="2"/>
    </row>
    <row r="97" spans="2:11" ht="71.25" customHeight="1" thickBot="1">
      <c r="B97" s="2"/>
      <c r="C97" s="255" t="s">
        <v>864</v>
      </c>
      <c r="D97" s="256"/>
      <c r="E97" s="256"/>
      <c r="F97" s="256"/>
      <c r="G97" s="256"/>
      <c r="H97" s="256"/>
      <c r="I97" s="256"/>
      <c r="J97" s="256"/>
      <c r="K97" s="257"/>
    </row>
    <row r="98" spans="2:11" ht="18" thickBot="1">
      <c r="B98" s="2"/>
      <c r="C98" s="2"/>
      <c r="D98" s="2"/>
      <c r="E98" s="2"/>
      <c r="F98" s="2"/>
      <c r="G98" s="2"/>
      <c r="H98" s="2"/>
      <c r="I98" s="2"/>
      <c r="J98" s="2"/>
      <c r="K98" s="2"/>
    </row>
    <row r="99" spans="2:11" ht="30" customHeight="1" thickBot="1" thickTop="1">
      <c r="B99" s="2"/>
      <c r="C99" s="231">
        <v>1</v>
      </c>
      <c r="D99" s="2"/>
      <c r="E99" s="2"/>
      <c r="F99" s="2"/>
      <c r="G99" s="2"/>
      <c r="H99" s="2"/>
      <c r="I99" s="2"/>
      <c r="J99" s="2"/>
      <c r="K99" s="2"/>
    </row>
    <row r="100" spans="2:11" ht="30" customHeight="1" thickTop="1">
      <c r="B100" s="8"/>
      <c r="C100" s="4" t="str">
        <f>IF(C$99=D100,"⇒","")</f>
        <v>⇒</v>
      </c>
      <c r="D100" s="62">
        <v>1</v>
      </c>
      <c r="E100" s="258" t="s">
        <v>368</v>
      </c>
      <c r="F100" s="259"/>
      <c r="G100" s="259"/>
      <c r="H100" s="259"/>
      <c r="I100" s="259"/>
      <c r="J100" s="259"/>
      <c r="K100" s="260"/>
    </row>
    <row r="101" spans="2:11" ht="30" customHeight="1">
      <c r="B101" s="8"/>
      <c r="C101" s="4">
        <f>IF(C$99=D101,"⇒","")</f>
      </c>
      <c r="D101" s="63">
        <v>2</v>
      </c>
      <c r="E101" s="252" t="s">
        <v>369</v>
      </c>
      <c r="F101" s="253"/>
      <c r="G101" s="253"/>
      <c r="H101" s="253"/>
      <c r="I101" s="253"/>
      <c r="J101" s="253"/>
      <c r="K101" s="254"/>
    </row>
    <row r="102" spans="2:11" ht="30" customHeight="1">
      <c r="B102" s="8"/>
      <c r="C102" s="4">
        <f>IF(C$99=D102,"⇒","")</f>
      </c>
      <c r="D102" s="63">
        <v>3</v>
      </c>
      <c r="E102" s="252" t="s">
        <v>370</v>
      </c>
      <c r="F102" s="253"/>
      <c r="G102" s="253"/>
      <c r="H102" s="253"/>
      <c r="I102" s="253"/>
      <c r="J102" s="253"/>
      <c r="K102" s="254"/>
    </row>
    <row r="103" spans="2:11" ht="30" customHeight="1">
      <c r="B103" s="8"/>
      <c r="C103" s="4">
        <f>IF(C$99=D103,"⇒","")</f>
      </c>
      <c r="D103" s="63">
        <v>4</v>
      </c>
      <c r="E103" s="261" t="s">
        <v>371</v>
      </c>
      <c r="F103" s="262"/>
      <c r="G103" s="262"/>
      <c r="H103" s="262"/>
      <c r="I103" s="262"/>
      <c r="J103" s="262"/>
      <c r="K103" s="263"/>
    </row>
    <row r="104" spans="2:11" ht="30" customHeight="1" thickBot="1">
      <c r="B104" s="8"/>
      <c r="C104" s="4">
        <f>IF(C$99=D104,"⇒","")</f>
      </c>
      <c r="D104" s="64">
        <v>5</v>
      </c>
      <c r="E104" s="272" t="s">
        <v>372</v>
      </c>
      <c r="F104" s="273"/>
      <c r="G104" s="273"/>
      <c r="H104" s="273"/>
      <c r="I104" s="273"/>
      <c r="J104" s="273"/>
      <c r="K104" s="274"/>
    </row>
    <row r="105" spans="2:11" ht="18" thickBot="1">
      <c r="B105" s="8"/>
      <c r="C105" s="8"/>
      <c r="D105" s="8"/>
      <c r="E105" s="8"/>
      <c r="F105" s="8"/>
      <c r="G105" s="8"/>
      <c r="H105" s="8"/>
      <c r="I105" s="8"/>
      <c r="J105" s="8"/>
      <c r="K105" s="8"/>
    </row>
    <row r="106" spans="2:11" ht="18.75" thickBot="1" thickTop="1">
      <c r="B106" s="249" t="s">
        <v>520</v>
      </c>
      <c r="C106" s="249"/>
      <c r="D106" s="249"/>
      <c r="E106" s="249"/>
      <c r="F106" s="249"/>
      <c r="G106" s="2"/>
      <c r="H106" s="2"/>
      <c r="I106" s="2"/>
      <c r="J106" s="270" t="s">
        <v>424</v>
      </c>
      <c r="K106" s="271"/>
    </row>
    <row r="107" spans="2:11" ht="18.75" thickBot="1" thickTop="1">
      <c r="B107" s="2"/>
      <c r="C107" s="2"/>
      <c r="D107" s="2"/>
      <c r="E107" s="2"/>
      <c r="F107" s="2"/>
      <c r="G107" s="2"/>
      <c r="H107" s="2"/>
      <c r="I107" s="2"/>
      <c r="J107" s="2"/>
      <c r="K107" s="2"/>
    </row>
    <row r="108" spans="2:11" ht="24.75" customHeight="1" thickBot="1">
      <c r="B108" s="2"/>
      <c r="C108" s="292" t="s">
        <v>197</v>
      </c>
      <c r="D108" s="293"/>
      <c r="E108" s="293"/>
      <c r="F108" s="293"/>
      <c r="G108" s="293"/>
      <c r="H108" s="293"/>
      <c r="I108" s="293"/>
      <c r="J108" s="293"/>
      <c r="K108" s="294"/>
    </row>
    <row r="109" spans="2:11" ht="18" thickBot="1">
      <c r="B109" s="2"/>
      <c r="C109" s="2"/>
      <c r="D109" s="2"/>
      <c r="E109" s="2"/>
      <c r="F109" s="2"/>
      <c r="G109" s="2"/>
      <c r="H109" s="2"/>
      <c r="I109" s="2"/>
      <c r="J109" s="2"/>
      <c r="K109" s="2"/>
    </row>
    <row r="110" spans="2:11" ht="30" customHeight="1" thickBot="1" thickTop="1">
      <c r="B110" s="2"/>
      <c r="C110" s="231">
        <v>1</v>
      </c>
      <c r="D110" s="60"/>
      <c r="E110" s="302"/>
      <c r="F110" s="302"/>
      <c r="G110" s="302"/>
      <c r="H110" s="302"/>
      <c r="I110" s="302"/>
      <c r="J110" s="302"/>
      <c r="K110" s="302"/>
    </row>
    <row r="111" spans="2:13" ht="30" customHeight="1" thickBot="1" thickTop="1">
      <c r="B111" s="2"/>
      <c r="C111" s="4">
        <f aca="true" t="shared" si="0" ref="C111:C116">IF(C$110=D111,"⇒","")</f>
      </c>
      <c r="D111" s="62">
        <v>0</v>
      </c>
      <c r="E111" s="258" t="s">
        <v>376</v>
      </c>
      <c r="F111" s="259"/>
      <c r="G111" s="259"/>
      <c r="H111" s="259"/>
      <c r="I111" s="259"/>
      <c r="J111" s="259"/>
      <c r="K111" s="260"/>
      <c r="M111" s="222"/>
    </row>
    <row r="112" spans="2:11" ht="30" customHeight="1">
      <c r="B112" s="8"/>
      <c r="C112" s="4" t="str">
        <f t="shared" si="0"/>
        <v>⇒</v>
      </c>
      <c r="D112" s="62">
        <v>1</v>
      </c>
      <c r="E112" s="258" t="s">
        <v>373</v>
      </c>
      <c r="F112" s="259"/>
      <c r="G112" s="259"/>
      <c r="H112" s="259"/>
      <c r="I112" s="259"/>
      <c r="J112" s="259"/>
      <c r="K112" s="260"/>
    </row>
    <row r="113" spans="2:11" ht="30" customHeight="1">
      <c r="B113" s="8"/>
      <c r="C113" s="4">
        <f t="shared" si="0"/>
      </c>
      <c r="D113" s="63">
        <v>2</v>
      </c>
      <c r="E113" s="252" t="s">
        <v>374</v>
      </c>
      <c r="F113" s="253"/>
      <c r="G113" s="253"/>
      <c r="H113" s="253"/>
      <c r="I113" s="253"/>
      <c r="J113" s="253"/>
      <c r="K113" s="254"/>
    </row>
    <row r="114" spans="2:11" ht="30" customHeight="1">
      <c r="B114" s="8"/>
      <c r="C114" s="4">
        <f t="shared" si="0"/>
      </c>
      <c r="D114" s="63">
        <v>3</v>
      </c>
      <c r="E114" s="252" t="s">
        <v>375</v>
      </c>
      <c r="F114" s="253"/>
      <c r="G114" s="253"/>
      <c r="H114" s="253"/>
      <c r="I114" s="253"/>
      <c r="J114" s="253"/>
      <c r="K114" s="254"/>
    </row>
    <row r="115" spans="2:11" ht="30" customHeight="1">
      <c r="B115" s="8"/>
      <c r="C115" s="4">
        <f t="shared" si="0"/>
      </c>
      <c r="D115" s="63">
        <v>4</v>
      </c>
      <c r="E115" s="261" t="s">
        <v>377</v>
      </c>
      <c r="F115" s="262"/>
      <c r="G115" s="262"/>
      <c r="H115" s="262"/>
      <c r="I115" s="262"/>
      <c r="J115" s="262"/>
      <c r="K115" s="263"/>
    </row>
    <row r="116" spans="2:11" ht="30" customHeight="1" thickBot="1">
      <c r="B116" s="8"/>
      <c r="C116" s="4">
        <f t="shared" si="0"/>
      </c>
      <c r="D116" s="64">
        <v>5</v>
      </c>
      <c r="E116" s="272" t="s">
        <v>378</v>
      </c>
      <c r="F116" s="273"/>
      <c r="G116" s="273"/>
      <c r="H116" s="273"/>
      <c r="I116" s="273"/>
      <c r="J116" s="273"/>
      <c r="K116" s="274"/>
    </row>
    <row r="117" spans="2:11" ht="18" thickBot="1">
      <c r="B117" s="8"/>
      <c r="C117" s="8"/>
      <c r="D117" s="8"/>
      <c r="E117" s="8"/>
      <c r="F117" s="8"/>
      <c r="G117" s="8"/>
      <c r="H117" s="8"/>
      <c r="I117" s="8"/>
      <c r="J117" s="8"/>
      <c r="K117" s="8"/>
    </row>
    <row r="118" spans="2:11" ht="32.25" customHeight="1" thickBot="1">
      <c r="B118" s="2"/>
      <c r="C118" s="292" t="s">
        <v>198</v>
      </c>
      <c r="D118" s="293"/>
      <c r="E118" s="293"/>
      <c r="F118" s="293"/>
      <c r="G118" s="293"/>
      <c r="H118" s="293"/>
      <c r="I118" s="293"/>
      <c r="J118" s="293"/>
      <c r="K118" s="294"/>
    </row>
    <row r="119" spans="2:11" ht="18" thickBot="1">
      <c r="B119" s="2"/>
      <c r="C119" s="2"/>
      <c r="D119" s="2"/>
      <c r="E119" s="2"/>
      <c r="F119" s="2"/>
      <c r="G119" s="2"/>
      <c r="H119" s="2"/>
      <c r="I119" s="2"/>
      <c r="J119" s="2"/>
      <c r="K119" s="2"/>
    </row>
    <row r="120" spans="2:11" ht="30" customHeight="1" thickBot="1" thickTop="1">
      <c r="B120" s="2"/>
      <c r="C120" s="231">
        <v>0</v>
      </c>
      <c r="D120" s="60"/>
      <c r="E120" s="302"/>
      <c r="F120" s="302"/>
      <c r="G120" s="302"/>
      <c r="H120" s="302"/>
      <c r="I120" s="302"/>
      <c r="J120" s="302"/>
      <c r="K120" s="302"/>
    </row>
    <row r="121" spans="2:11" ht="30" customHeight="1" thickBot="1" thickTop="1">
      <c r="B121" s="2"/>
      <c r="C121" s="4" t="str">
        <f aca="true" t="shared" si="1" ref="C121:C126">IF(C$120=D121,"⇒","")</f>
        <v>⇒</v>
      </c>
      <c r="D121" s="62">
        <v>0</v>
      </c>
      <c r="E121" s="258" t="s">
        <v>379</v>
      </c>
      <c r="F121" s="259"/>
      <c r="G121" s="259"/>
      <c r="H121" s="259"/>
      <c r="I121" s="259"/>
      <c r="J121" s="259"/>
      <c r="K121" s="260"/>
    </row>
    <row r="122" spans="2:11" ht="30" customHeight="1">
      <c r="B122" s="8"/>
      <c r="C122" s="4">
        <f t="shared" si="1"/>
      </c>
      <c r="D122" s="5">
        <v>1</v>
      </c>
      <c r="E122" s="299"/>
      <c r="F122" s="300"/>
      <c r="G122" s="300"/>
      <c r="H122" s="300"/>
      <c r="I122" s="300"/>
      <c r="J122" s="300"/>
      <c r="K122" s="301"/>
    </row>
    <row r="123" spans="2:11" ht="30" customHeight="1">
      <c r="B123" s="8"/>
      <c r="C123" s="4">
        <f t="shared" si="1"/>
      </c>
      <c r="D123" s="6">
        <v>2</v>
      </c>
      <c r="E123" s="279"/>
      <c r="F123" s="265"/>
      <c r="G123" s="265"/>
      <c r="H123" s="265"/>
      <c r="I123" s="265"/>
      <c r="J123" s="265"/>
      <c r="K123" s="266"/>
    </row>
    <row r="124" spans="2:11" ht="30" customHeight="1">
      <c r="B124" s="8"/>
      <c r="C124" s="4">
        <f t="shared" si="1"/>
      </c>
      <c r="D124" s="63">
        <v>3</v>
      </c>
      <c r="E124" s="252" t="s">
        <v>380</v>
      </c>
      <c r="F124" s="253"/>
      <c r="G124" s="253"/>
      <c r="H124" s="253"/>
      <c r="I124" s="253"/>
      <c r="J124" s="253"/>
      <c r="K124" s="254"/>
    </row>
    <row r="125" spans="2:11" ht="30" customHeight="1">
      <c r="B125" s="8"/>
      <c r="C125" s="4">
        <f t="shared" si="1"/>
      </c>
      <c r="D125" s="63">
        <v>4</v>
      </c>
      <c r="E125" s="261" t="s">
        <v>381</v>
      </c>
      <c r="F125" s="262"/>
      <c r="G125" s="262"/>
      <c r="H125" s="262"/>
      <c r="I125" s="262"/>
      <c r="J125" s="262"/>
      <c r="K125" s="263"/>
    </row>
    <row r="126" spans="2:11" ht="30" customHeight="1" thickBot="1">
      <c r="B126" s="8"/>
      <c r="C126" s="4">
        <f t="shared" si="1"/>
      </c>
      <c r="D126" s="64">
        <v>5</v>
      </c>
      <c r="E126" s="272" t="s">
        <v>378</v>
      </c>
      <c r="F126" s="273"/>
      <c r="G126" s="273"/>
      <c r="H126" s="273"/>
      <c r="I126" s="273"/>
      <c r="J126" s="273"/>
      <c r="K126" s="274"/>
    </row>
    <row r="127" spans="2:11" ht="18" customHeight="1" thickBot="1">
      <c r="B127" s="8"/>
      <c r="C127" s="4"/>
      <c r="D127" s="9"/>
      <c r="E127" s="10"/>
      <c r="F127" s="10"/>
      <c r="G127" s="10"/>
      <c r="H127" s="10"/>
      <c r="I127" s="10"/>
      <c r="J127" s="10"/>
      <c r="K127" s="10"/>
    </row>
    <row r="128" spans="2:11" ht="18" customHeight="1" thickBot="1" thickTop="1">
      <c r="B128" s="249" t="s">
        <v>450</v>
      </c>
      <c r="C128" s="249"/>
      <c r="D128" s="249"/>
      <c r="E128" s="249"/>
      <c r="F128" s="249"/>
      <c r="G128" s="10"/>
      <c r="H128" s="10"/>
      <c r="I128" s="10"/>
      <c r="J128" s="270" t="s">
        <v>424</v>
      </c>
      <c r="K128" s="271"/>
    </row>
    <row r="129" spans="2:11" ht="18.75" thickBot="1" thickTop="1">
      <c r="B129" s="8"/>
      <c r="C129" s="221"/>
      <c r="D129" s="8"/>
      <c r="E129" s="8"/>
      <c r="F129" s="8"/>
      <c r="G129" s="8"/>
      <c r="H129" s="8"/>
      <c r="I129" s="8"/>
      <c r="J129" s="8"/>
      <c r="K129" s="8"/>
    </row>
    <row r="130" spans="1:11" ht="118.5" customHeight="1" thickBot="1">
      <c r="A130" s="1"/>
      <c r="B130" s="2"/>
      <c r="C130" s="255" t="s">
        <v>865</v>
      </c>
      <c r="D130" s="256"/>
      <c r="E130" s="256"/>
      <c r="F130" s="256"/>
      <c r="G130" s="256"/>
      <c r="H130" s="256"/>
      <c r="I130" s="256"/>
      <c r="J130" s="256"/>
      <c r="K130" s="257"/>
    </row>
    <row r="131" spans="1:11" ht="18" thickBot="1">
      <c r="A131" s="1"/>
      <c r="B131" s="2"/>
      <c r="C131" s="2"/>
      <c r="D131" s="2"/>
      <c r="E131" s="2"/>
      <c r="F131" s="2"/>
      <c r="G131" s="2"/>
      <c r="H131" s="2"/>
      <c r="I131" s="2"/>
      <c r="J131" s="2"/>
      <c r="K131" s="2"/>
    </row>
    <row r="132" spans="1:11" ht="30" customHeight="1" thickBot="1" thickTop="1">
      <c r="A132" s="1"/>
      <c r="B132" s="2"/>
      <c r="C132" s="231">
        <v>1</v>
      </c>
      <c r="D132" s="2"/>
      <c r="E132" s="2"/>
      <c r="F132" s="2"/>
      <c r="G132" s="2"/>
      <c r="H132" s="2"/>
      <c r="I132" s="2"/>
      <c r="J132" s="2"/>
      <c r="K132" s="2"/>
    </row>
    <row r="133" spans="2:11" ht="30" customHeight="1" thickTop="1">
      <c r="B133" s="8"/>
      <c r="C133" s="4" t="str">
        <f>IF(C$132=D133,"⇒","")</f>
        <v>⇒</v>
      </c>
      <c r="D133" s="62">
        <v>1</v>
      </c>
      <c r="E133" s="258" t="s">
        <v>605</v>
      </c>
      <c r="F133" s="259"/>
      <c r="G133" s="259"/>
      <c r="H133" s="259"/>
      <c r="I133" s="259"/>
      <c r="J133" s="259"/>
      <c r="K133" s="260"/>
    </row>
    <row r="134" spans="2:11" ht="30" customHeight="1">
      <c r="B134" s="8"/>
      <c r="C134" s="4">
        <f>IF(C$132=D134,"⇒","")</f>
      </c>
      <c r="D134" s="6">
        <v>2</v>
      </c>
      <c r="E134" s="279"/>
      <c r="F134" s="265"/>
      <c r="G134" s="265"/>
      <c r="H134" s="265"/>
      <c r="I134" s="265"/>
      <c r="J134" s="265"/>
      <c r="K134" s="266"/>
    </row>
    <row r="135" spans="2:11" ht="30" customHeight="1">
      <c r="B135" s="8"/>
      <c r="C135" s="4">
        <f>IF(C$132=D135,"⇒","")</f>
      </c>
      <c r="D135" s="63">
        <v>3</v>
      </c>
      <c r="E135" s="252" t="s">
        <v>382</v>
      </c>
      <c r="F135" s="253"/>
      <c r="G135" s="253"/>
      <c r="H135" s="253"/>
      <c r="I135" s="253"/>
      <c r="J135" s="253"/>
      <c r="K135" s="254"/>
    </row>
    <row r="136" spans="2:11" ht="30" customHeight="1">
      <c r="B136" s="8"/>
      <c r="C136" s="4">
        <f>IF(C$132=D136,"⇒","")</f>
      </c>
      <c r="D136" s="6">
        <v>4</v>
      </c>
      <c r="E136" s="279"/>
      <c r="F136" s="265"/>
      <c r="G136" s="265"/>
      <c r="H136" s="265"/>
      <c r="I136" s="265"/>
      <c r="J136" s="265"/>
      <c r="K136" s="266"/>
    </row>
    <row r="137" spans="2:11" ht="30" customHeight="1" thickBot="1">
      <c r="B137" s="8"/>
      <c r="C137" s="4">
        <f>IF(C$132=D137,"⇒","")</f>
      </c>
      <c r="D137" s="64">
        <v>5</v>
      </c>
      <c r="E137" s="272" t="s">
        <v>383</v>
      </c>
      <c r="F137" s="273"/>
      <c r="G137" s="273"/>
      <c r="H137" s="273"/>
      <c r="I137" s="273"/>
      <c r="J137" s="273"/>
      <c r="K137" s="274"/>
    </row>
    <row r="138" spans="2:11" ht="17.25">
      <c r="B138" s="8"/>
      <c r="C138" s="8"/>
      <c r="D138" s="8"/>
      <c r="E138" s="8"/>
      <c r="F138" s="8"/>
      <c r="G138" s="8"/>
      <c r="H138" s="8"/>
      <c r="I138" s="8"/>
      <c r="J138" s="8"/>
      <c r="K138" s="8"/>
    </row>
    <row r="139" spans="1:11" ht="17.25">
      <c r="A139" s="7" t="s">
        <v>606</v>
      </c>
      <c r="B139" s="8"/>
      <c r="C139" s="8"/>
      <c r="D139" s="8"/>
      <c r="E139" s="8"/>
      <c r="F139" s="8"/>
      <c r="G139" s="8"/>
      <c r="H139" s="8"/>
      <c r="I139" s="8"/>
      <c r="J139" s="8"/>
      <c r="K139" s="8"/>
    </row>
    <row r="140" spans="2:11" ht="18" thickBot="1">
      <c r="B140" s="8"/>
      <c r="C140" s="8"/>
      <c r="D140" s="8"/>
      <c r="E140" s="8"/>
      <c r="F140" s="8"/>
      <c r="G140" s="8"/>
      <c r="H140" s="8"/>
      <c r="I140" s="8"/>
      <c r="J140" s="8"/>
      <c r="K140" s="8"/>
    </row>
    <row r="141" spans="2:11" ht="18.75" customHeight="1" thickBot="1" thickTop="1">
      <c r="B141" s="249" t="s">
        <v>521</v>
      </c>
      <c r="C141" s="249"/>
      <c r="D141" s="249"/>
      <c r="E141" s="249"/>
      <c r="F141" s="249"/>
      <c r="G141" s="2"/>
      <c r="H141" s="2"/>
      <c r="I141" s="2"/>
      <c r="J141" s="270" t="s">
        <v>831</v>
      </c>
      <c r="K141" s="271"/>
    </row>
    <row r="142" spans="2:11" ht="18.75" thickBot="1" thickTop="1">
      <c r="B142" s="2"/>
      <c r="C142" s="2"/>
      <c r="D142" s="2"/>
      <c r="E142" s="2"/>
      <c r="F142" s="2"/>
      <c r="G142" s="2"/>
      <c r="H142" s="2"/>
      <c r="I142" s="2"/>
      <c r="J142" s="2"/>
      <c r="K142" s="2"/>
    </row>
    <row r="143" spans="2:11" ht="168" customHeight="1" thickBot="1">
      <c r="B143" s="2"/>
      <c r="C143" s="255" t="s">
        <v>10</v>
      </c>
      <c r="D143" s="256"/>
      <c r="E143" s="256"/>
      <c r="F143" s="256"/>
      <c r="G143" s="256"/>
      <c r="H143" s="256"/>
      <c r="I143" s="256"/>
      <c r="J143" s="256"/>
      <c r="K143" s="257"/>
    </row>
    <row r="144" spans="2:11" ht="18" thickBot="1">
      <c r="B144" s="2"/>
      <c r="C144" s="2"/>
      <c r="D144" s="2"/>
      <c r="E144" s="2"/>
      <c r="F144" s="2"/>
      <c r="G144" s="2"/>
      <c r="H144" s="2"/>
      <c r="I144" s="2"/>
      <c r="J144" s="2"/>
      <c r="K144" s="2"/>
    </row>
    <row r="145" spans="2:11" ht="30" customHeight="1" thickBot="1" thickTop="1">
      <c r="B145" s="2"/>
      <c r="C145" s="231">
        <v>1</v>
      </c>
      <c r="D145" s="2"/>
      <c r="E145" s="2"/>
      <c r="F145" s="2"/>
      <c r="G145" s="2"/>
      <c r="H145" s="2"/>
      <c r="I145" s="2"/>
      <c r="J145" s="2"/>
      <c r="K145" s="2"/>
    </row>
    <row r="146" spans="2:11" ht="30" customHeight="1" thickTop="1">
      <c r="B146" s="8"/>
      <c r="C146" s="4" t="str">
        <f>IF(C$145=D146,"⇒","")</f>
        <v>⇒</v>
      </c>
      <c r="D146" s="62">
        <v>1</v>
      </c>
      <c r="E146" s="258" t="s">
        <v>384</v>
      </c>
      <c r="F146" s="259"/>
      <c r="G146" s="259"/>
      <c r="H146" s="259"/>
      <c r="I146" s="259"/>
      <c r="J146" s="259"/>
      <c r="K146" s="260"/>
    </row>
    <row r="147" spans="2:11" ht="30" customHeight="1">
      <c r="B147" s="8"/>
      <c r="C147" s="4">
        <f>IF(C$145=D147,"⇒","")</f>
      </c>
      <c r="D147" s="6">
        <v>2</v>
      </c>
      <c r="E147" s="279"/>
      <c r="F147" s="265"/>
      <c r="G147" s="265"/>
      <c r="H147" s="265"/>
      <c r="I147" s="265"/>
      <c r="J147" s="265"/>
      <c r="K147" s="266"/>
    </row>
    <row r="148" spans="2:11" ht="30" customHeight="1">
      <c r="B148" s="8"/>
      <c r="C148" s="4">
        <f>IF(C$145=D148,"⇒","")</f>
      </c>
      <c r="D148" s="63">
        <v>3</v>
      </c>
      <c r="E148" s="252" t="s">
        <v>385</v>
      </c>
      <c r="F148" s="253"/>
      <c r="G148" s="253"/>
      <c r="H148" s="253"/>
      <c r="I148" s="253"/>
      <c r="J148" s="253"/>
      <c r="K148" s="254"/>
    </row>
    <row r="149" spans="2:11" ht="30" customHeight="1">
      <c r="B149" s="8"/>
      <c r="C149" s="4">
        <f>IF(C$145=D149,"⇒","")</f>
      </c>
      <c r="D149" s="6">
        <v>4</v>
      </c>
      <c r="E149" s="279"/>
      <c r="F149" s="265"/>
      <c r="G149" s="265"/>
      <c r="H149" s="265"/>
      <c r="I149" s="265"/>
      <c r="J149" s="265"/>
      <c r="K149" s="266"/>
    </row>
    <row r="150" spans="2:11" ht="30" customHeight="1" thickBot="1">
      <c r="B150" s="8"/>
      <c r="C150" s="4">
        <f>IF(C$145=D150,"⇒","")</f>
      </c>
      <c r="D150" s="64">
        <v>5</v>
      </c>
      <c r="E150" s="272" t="s">
        <v>386</v>
      </c>
      <c r="F150" s="273"/>
      <c r="G150" s="273"/>
      <c r="H150" s="273"/>
      <c r="I150" s="273"/>
      <c r="J150" s="273"/>
      <c r="K150" s="274"/>
    </row>
    <row r="151" spans="2:11" ht="18" thickBot="1">
      <c r="B151" s="8"/>
      <c r="C151" s="8"/>
      <c r="D151" s="8"/>
      <c r="E151" s="8"/>
      <c r="F151" s="8"/>
      <c r="G151" s="8"/>
      <c r="H151" s="8"/>
      <c r="I151" s="8"/>
      <c r="J151" s="8"/>
      <c r="K151" s="8"/>
    </row>
    <row r="152" spans="2:11" ht="18.75" thickBot="1" thickTop="1">
      <c r="B152" s="249" t="s">
        <v>607</v>
      </c>
      <c r="C152" s="249"/>
      <c r="D152" s="249"/>
      <c r="E152" s="249"/>
      <c r="F152" s="249"/>
      <c r="G152" s="8"/>
      <c r="H152" s="8"/>
      <c r="I152" s="8"/>
      <c r="J152" s="270" t="s">
        <v>426</v>
      </c>
      <c r="K152" s="271"/>
    </row>
    <row r="153" spans="2:11" ht="18.75" thickBot="1" thickTop="1">
      <c r="B153" s="8"/>
      <c r="C153" s="8"/>
      <c r="D153" s="8"/>
      <c r="E153" s="8"/>
      <c r="F153" s="8"/>
      <c r="G153" s="8"/>
      <c r="H153" s="8"/>
      <c r="I153" s="8"/>
      <c r="J153" s="8"/>
      <c r="K153" s="8"/>
    </row>
    <row r="154" spans="2:11" ht="72" customHeight="1" thickBot="1">
      <c r="B154" s="2"/>
      <c r="C154" s="255" t="s">
        <v>38</v>
      </c>
      <c r="D154" s="256"/>
      <c r="E154" s="256"/>
      <c r="F154" s="256"/>
      <c r="G154" s="256"/>
      <c r="H154" s="256"/>
      <c r="I154" s="256"/>
      <c r="J154" s="256"/>
      <c r="K154" s="257"/>
    </row>
    <row r="155" spans="2:11" ht="18" thickBot="1">
      <c r="B155" s="2"/>
      <c r="C155" s="2"/>
      <c r="D155" s="2"/>
      <c r="E155" s="2"/>
      <c r="F155" s="2"/>
      <c r="G155" s="2"/>
      <c r="H155" s="2"/>
      <c r="I155" s="2"/>
      <c r="J155" s="2"/>
      <c r="K155" s="2"/>
    </row>
    <row r="156" spans="2:11" ht="30" customHeight="1" thickBot="1" thickTop="1">
      <c r="B156" s="2"/>
      <c r="C156" s="231">
        <v>1</v>
      </c>
      <c r="D156" s="2"/>
      <c r="E156" s="2"/>
      <c r="F156" s="2"/>
      <c r="G156" s="2"/>
      <c r="H156" s="2"/>
      <c r="I156" s="2"/>
      <c r="J156" s="2"/>
      <c r="K156" s="2"/>
    </row>
    <row r="157" spans="2:11" ht="30" customHeight="1" thickTop="1">
      <c r="B157" s="8"/>
      <c r="C157" s="4" t="str">
        <f>IF(C$156=D157,"⇒","")</f>
        <v>⇒</v>
      </c>
      <c r="D157" s="62">
        <v>1</v>
      </c>
      <c r="E157" s="258" t="s">
        <v>387</v>
      </c>
      <c r="F157" s="259"/>
      <c r="G157" s="259"/>
      <c r="H157" s="259"/>
      <c r="I157" s="259"/>
      <c r="J157" s="259"/>
      <c r="K157" s="260"/>
    </row>
    <row r="158" spans="2:11" ht="30" customHeight="1">
      <c r="B158" s="8"/>
      <c r="C158" s="4">
        <f>IF(C$156=D158,"⇒","")</f>
      </c>
      <c r="D158" s="6">
        <v>2</v>
      </c>
      <c r="E158" s="279"/>
      <c r="F158" s="265"/>
      <c r="G158" s="265"/>
      <c r="H158" s="265"/>
      <c r="I158" s="265"/>
      <c r="J158" s="265"/>
      <c r="K158" s="266"/>
    </row>
    <row r="159" spans="2:11" ht="30" customHeight="1">
      <c r="B159" s="8"/>
      <c r="C159" s="4">
        <f>IF(C$156=D159,"⇒","")</f>
      </c>
      <c r="D159" s="63">
        <v>3</v>
      </c>
      <c r="E159" s="252" t="s">
        <v>388</v>
      </c>
      <c r="F159" s="253"/>
      <c r="G159" s="253"/>
      <c r="H159" s="253"/>
      <c r="I159" s="253"/>
      <c r="J159" s="253"/>
      <c r="K159" s="254"/>
    </row>
    <row r="160" spans="2:11" ht="30" customHeight="1">
      <c r="B160" s="8"/>
      <c r="C160" s="4">
        <f>IF(C$156=D160,"⇒","")</f>
      </c>
      <c r="D160" s="6">
        <v>4</v>
      </c>
      <c r="E160" s="279"/>
      <c r="F160" s="265"/>
      <c r="G160" s="265"/>
      <c r="H160" s="265"/>
      <c r="I160" s="265"/>
      <c r="J160" s="265"/>
      <c r="K160" s="266"/>
    </row>
    <row r="161" spans="2:11" ht="30" customHeight="1" thickBot="1">
      <c r="B161" s="8"/>
      <c r="C161" s="4">
        <f>IF(C$156=D161,"⇒","")</f>
      </c>
      <c r="D161" s="64">
        <v>5</v>
      </c>
      <c r="E161" s="272" t="s">
        <v>389</v>
      </c>
      <c r="F161" s="273"/>
      <c r="G161" s="273"/>
      <c r="H161" s="273"/>
      <c r="I161" s="273"/>
      <c r="J161" s="273"/>
      <c r="K161" s="274"/>
    </row>
    <row r="162" spans="2:11" ht="18" thickBot="1">
      <c r="B162" s="8"/>
      <c r="C162" s="8"/>
      <c r="D162" s="8"/>
      <c r="E162" s="8"/>
      <c r="F162" s="8"/>
      <c r="G162" s="8"/>
      <c r="H162" s="8"/>
      <c r="I162" s="8"/>
      <c r="J162" s="8"/>
      <c r="K162" s="8"/>
    </row>
    <row r="163" spans="2:11" ht="18.75" thickBot="1" thickTop="1">
      <c r="B163" s="249" t="s">
        <v>522</v>
      </c>
      <c r="C163" s="249"/>
      <c r="D163" s="249"/>
      <c r="E163" s="249"/>
      <c r="F163" s="249"/>
      <c r="G163" s="8"/>
      <c r="H163" s="8"/>
      <c r="I163" s="8"/>
      <c r="J163" s="270" t="s">
        <v>426</v>
      </c>
      <c r="K163" s="271"/>
    </row>
    <row r="164" spans="2:11" ht="18.75" thickBot="1" thickTop="1">
      <c r="B164" s="8"/>
      <c r="C164" s="8"/>
      <c r="D164" s="8"/>
      <c r="E164" s="8"/>
      <c r="F164" s="8"/>
      <c r="G164" s="8"/>
      <c r="H164" s="8"/>
      <c r="I164" s="8"/>
      <c r="J164" s="8"/>
      <c r="K164" s="8"/>
    </row>
    <row r="165" spans="2:11" ht="236.25" customHeight="1" thickBot="1">
      <c r="B165" s="2"/>
      <c r="C165" s="255" t="s">
        <v>11</v>
      </c>
      <c r="D165" s="256"/>
      <c r="E165" s="256"/>
      <c r="F165" s="256"/>
      <c r="G165" s="256"/>
      <c r="H165" s="256"/>
      <c r="I165" s="256"/>
      <c r="J165" s="256"/>
      <c r="K165" s="257"/>
    </row>
    <row r="166" spans="2:11" ht="18" thickBot="1">
      <c r="B166" s="2"/>
      <c r="C166" s="2"/>
      <c r="D166" s="2"/>
      <c r="E166" s="2"/>
      <c r="F166" s="2"/>
      <c r="G166" s="2"/>
      <c r="H166" s="2"/>
      <c r="I166" s="2"/>
      <c r="J166" s="2"/>
      <c r="K166" s="2"/>
    </row>
    <row r="167" spans="2:11" ht="30" customHeight="1" thickBot="1" thickTop="1">
      <c r="B167" s="2"/>
      <c r="C167" s="231">
        <v>1</v>
      </c>
      <c r="D167" s="2"/>
      <c r="E167" s="2"/>
      <c r="F167" s="2"/>
      <c r="G167" s="2"/>
      <c r="H167" s="2"/>
      <c r="I167" s="2"/>
      <c r="J167" s="2"/>
      <c r="K167" s="2"/>
    </row>
    <row r="168" spans="2:11" ht="30" customHeight="1" thickTop="1">
      <c r="B168" s="8"/>
      <c r="C168" s="4" t="str">
        <f>IF(C$167=D168,"⇒","")</f>
        <v>⇒</v>
      </c>
      <c r="D168" s="62">
        <v>1</v>
      </c>
      <c r="E168" s="258" t="s">
        <v>390</v>
      </c>
      <c r="F168" s="259"/>
      <c r="G168" s="259"/>
      <c r="H168" s="259"/>
      <c r="I168" s="259"/>
      <c r="J168" s="259"/>
      <c r="K168" s="260"/>
    </row>
    <row r="169" spans="2:11" ht="30" customHeight="1">
      <c r="B169" s="8"/>
      <c r="C169" s="4">
        <f>IF(C$167=D169,"⇒","")</f>
      </c>
      <c r="D169" s="6">
        <v>2</v>
      </c>
      <c r="E169" s="279"/>
      <c r="F169" s="265"/>
      <c r="G169" s="265"/>
      <c r="H169" s="265"/>
      <c r="I169" s="265"/>
      <c r="J169" s="265"/>
      <c r="K169" s="266"/>
    </row>
    <row r="170" spans="2:11" ht="30" customHeight="1">
      <c r="B170" s="8"/>
      <c r="C170" s="4">
        <f>IF(C$167=D170,"⇒","")</f>
      </c>
      <c r="D170" s="63">
        <v>3</v>
      </c>
      <c r="E170" s="252" t="s">
        <v>391</v>
      </c>
      <c r="F170" s="253"/>
      <c r="G170" s="253"/>
      <c r="H170" s="253"/>
      <c r="I170" s="253"/>
      <c r="J170" s="253"/>
      <c r="K170" s="254"/>
    </row>
    <row r="171" spans="2:11" ht="30" customHeight="1">
      <c r="B171" s="8"/>
      <c r="C171" s="4">
        <f>IF(C$167=D171,"⇒","")</f>
      </c>
      <c r="D171" s="6">
        <v>4</v>
      </c>
      <c r="E171" s="279"/>
      <c r="F171" s="265"/>
      <c r="G171" s="265"/>
      <c r="H171" s="265"/>
      <c r="I171" s="265"/>
      <c r="J171" s="265"/>
      <c r="K171" s="266"/>
    </row>
    <row r="172" spans="2:11" ht="30" customHeight="1" thickBot="1">
      <c r="B172" s="8"/>
      <c r="C172" s="4">
        <f>IF(C$167=D172,"⇒","")</f>
      </c>
      <c r="D172" s="64">
        <v>5</v>
      </c>
      <c r="E172" s="272" t="s">
        <v>392</v>
      </c>
      <c r="F172" s="273"/>
      <c r="G172" s="273"/>
      <c r="H172" s="273"/>
      <c r="I172" s="273"/>
      <c r="J172" s="273"/>
      <c r="K172" s="274"/>
    </row>
    <row r="173" spans="2:11" ht="18" customHeight="1" thickBot="1">
      <c r="B173" s="8"/>
      <c r="C173" s="4"/>
      <c r="D173" s="9"/>
      <c r="E173" s="10"/>
      <c r="F173" s="10"/>
      <c r="G173" s="10"/>
      <c r="H173" s="10"/>
      <c r="I173" s="10"/>
      <c r="J173" s="10"/>
      <c r="K173" s="10"/>
    </row>
    <row r="174" spans="2:11" ht="18" customHeight="1" thickBot="1" thickTop="1">
      <c r="B174" s="303" t="s">
        <v>199</v>
      </c>
      <c r="C174" s="303"/>
      <c r="D174" s="303"/>
      <c r="E174" s="303"/>
      <c r="F174" s="303"/>
      <c r="G174" s="10"/>
      <c r="H174" s="10"/>
      <c r="I174" s="10"/>
      <c r="J174" s="270" t="s">
        <v>426</v>
      </c>
      <c r="K174" s="271"/>
    </row>
    <row r="175" spans="2:11" ht="18" customHeight="1" thickBot="1" thickTop="1">
      <c r="B175" s="8"/>
      <c r="C175" s="8"/>
      <c r="D175" s="8"/>
      <c r="E175" s="8"/>
      <c r="F175" s="8"/>
      <c r="G175" s="8"/>
      <c r="H175" s="8"/>
      <c r="I175" s="8"/>
      <c r="J175" s="8"/>
      <c r="K175" s="8"/>
    </row>
    <row r="176" spans="2:11" ht="207.75" customHeight="1" thickBot="1">
      <c r="B176" s="2"/>
      <c r="C176" s="255" t="s">
        <v>620</v>
      </c>
      <c r="D176" s="256"/>
      <c r="E176" s="256"/>
      <c r="F176" s="256"/>
      <c r="G176" s="256"/>
      <c r="H176" s="256"/>
      <c r="I176" s="256"/>
      <c r="J176" s="256"/>
      <c r="K176" s="257"/>
    </row>
    <row r="177" spans="2:11" ht="18" thickBot="1">
      <c r="B177" s="2"/>
      <c r="C177" s="2"/>
      <c r="D177" s="2"/>
      <c r="E177" s="2"/>
      <c r="F177" s="2"/>
      <c r="G177" s="2"/>
      <c r="H177" s="2"/>
      <c r="I177" s="2"/>
      <c r="J177" s="2"/>
      <c r="K177" s="2"/>
    </row>
    <row r="178" spans="2:11" ht="30" customHeight="1" thickBot="1" thickTop="1">
      <c r="B178" s="2"/>
      <c r="C178" s="231">
        <v>1</v>
      </c>
      <c r="D178" s="2"/>
      <c r="E178" s="2"/>
      <c r="F178" s="2"/>
      <c r="G178" s="2"/>
      <c r="H178" s="2"/>
      <c r="I178" s="2"/>
      <c r="J178" s="2"/>
      <c r="K178" s="2"/>
    </row>
    <row r="179" spans="2:11" ht="30" customHeight="1" thickTop="1">
      <c r="B179" s="8"/>
      <c r="C179" s="4" t="str">
        <f>IF(C$178=D179,"⇒","")</f>
        <v>⇒</v>
      </c>
      <c r="D179" s="62">
        <v>1</v>
      </c>
      <c r="E179" s="258" t="s">
        <v>393</v>
      </c>
      <c r="F179" s="259"/>
      <c r="G179" s="259"/>
      <c r="H179" s="259"/>
      <c r="I179" s="259"/>
      <c r="J179" s="259"/>
      <c r="K179" s="260"/>
    </row>
    <row r="180" spans="2:11" ht="30" customHeight="1">
      <c r="B180" s="8"/>
      <c r="C180" s="4">
        <f>IF(C$178=D180,"⇒","")</f>
      </c>
      <c r="D180" s="6">
        <v>2</v>
      </c>
      <c r="E180" s="279"/>
      <c r="F180" s="265"/>
      <c r="G180" s="265"/>
      <c r="H180" s="265"/>
      <c r="I180" s="265"/>
      <c r="J180" s="265"/>
      <c r="K180" s="266"/>
    </row>
    <row r="181" spans="2:11" ht="30" customHeight="1">
      <c r="B181" s="8"/>
      <c r="C181" s="4">
        <f>IF(C$178=D181,"⇒","")</f>
      </c>
      <c r="D181" s="63">
        <v>3</v>
      </c>
      <c r="E181" s="252" t="s">
        <v>621</v>
      </c>
      <c r="F181" s="253"/>
      <c r="G181" s="253"/>
      <c r="H181" s="253"/>
      <c r="I181" s="253"/>
      <c r="J181" s="253"/>
      <c r="K181" s="254"/>
    </row>
    <row r="182" spans="2:11" ht="30" customHeight="1">
      <c r="B182" s="8"/>
      <c r="C182" s="4">
        <f>IF(C$178=D182,"⇒","")</f>
      </c>
      <c r="D182" s="6">
        <v>4</v>
      </c>
      <c r="E182" s="279"/>
      <c r="F182" s="265"/>
      <c r="G182" s="265"/>
      <c r="H182" s="265"/>
      <c r="I182" s="265"/>
      <c r="J182" s="265"/>
      <c r="K182" s="266"/>
    </row>
    <row r="183" spans="2:11" ht="30" customHeight="1" thickBot="1">
      <c r="B183" s="8"/>
      <c r="C183" s="4">
        <f>IF(C$178=D183,"⇒","")</f>
      </c>
      <c r="D183" s="64">
        <v>5</v>
      </c>
      <c r="E183" s="272" t="s">
        <v>394</v>
      </c>
      <c r="F183" s="273"/>
      <c r="G183" s="273"/>
      <c r="H183" s="273"/>
      <c r="I183" s="273"/>
      <c r="J183" s="273"/>
      <c r="K183" s="274"/>
    </row>
    <row r="184" spans="2:11" ht="17.25">
      <c r="B184" s="8"/>
      <c r="C184" s="8"/>
      <c r="D184" s="8"/>
      <c r="E184" s="8"/>
      <c r="F184" s="8"/>
      <c r="G184" s="8"/>
      <c r="H184" s="8"/>
      <c r="I184" s="8"/>
      <c r="J184" s="8"/>
      <c r="K184" s="8"/>
    </row>
  </sheetData>
  <sheetProtection password="F6D8" sheet="1"/>
  <mergeCells count="130">
    <mergeCell ref="C176:K176"/>
    <mergeCell ref="E183:K183"/>
    <mergeCell ref="E179:K179"/>
    <mergeCell ref="E180:K180"/>
    <mergeCell ref="E181:K181"/>
    <mergeCell ref="E182:K182"/>
    <mergeCell ref="E158:K158"/>
    <mergeCell ref="E159:K159"/>
    <mergeCell ref="E160:K160"/>
    <mergeCell ref="E161:K161"/>
    <mergeCell ref="C165:K165"/>
    <mergeCell ref="E168:K168"/>
    <mergeCell ref="B163:F163"/>
    <mergeCell ref="J174:K174"/>
    <mergeCell ref="E169:K169"/>
    <mergeCell ref="E170:K170"/>
    <mergeCell ref="E171:K171"/>
    <mergeCell ref="E172:K172"/>
    <mergeCell ref="B174:F174"/>
    <mergeCell ref="E148:K148"/>
    <mergeCell ref="E149:K149"/>
    <mergeCell ref="E150:K150"/>
    <mergeCell ref="C154:K154"/>
    <mergeCell ref="E157:K157"/>
    <mergeCell ref="B152:F152"/>
    <mergeCell ref="E92:K92"/>
    <mergeCell ref="E135:K135"/>
    <mergeCell ref="E136:K136"/>
    <mergeCell ref="C130:K130"/>
    <mergeCell ref="E133:K133"/>
    <mergeCell ref="E134:K134"/>
    <mergeCell ref="B128:F128"/>
    <mergeCell ref="E93:K93"/>
    <mergeCell ref="C38:K38"/>
    <mergeCell ref="E77:K77"/>
    <mergeCell ref="E41:K41"/>
    <mergeCell ref="E42:K42"/>
    <mergeCell ref="E43:K43"/>
    <mergeCell ref="E44:K44"/>
    <mergeCell ref="E45:K45"/>
    <mergeCell ref="B49:F49"/>
    <mergeCell ref="J49:K49"/>
    <mergeCell ref="C51:K51"/>
    <mergeCell ref="J3:K3"/>
    <mergeCell ref="J14:K14"/>
    <mergeCell ref="B3:F3"/>
    <mergeCell ref="B14:F14"/>
    <mergeCell ref="E11:K11"/>
    <mergeCell ref="E12:K12"/>
    <mergeCell ref="C5:K5"/>
    <mergeCell ref="E8:K8"/>
    <mergeCell ref="E9:K9"/>
    <mergeCell ref="E10:K10"/>
    <mergeCell ref="E22:K22"/>
    <mergeCell ref="E34:K34"/>
    <mergeCell ref="B25:F25"/>
    <mergeCell ref="J25:K25"/>
    <mergeCell ref="C16:K16"/>
    <mergeCell ref="E19:K19"/>
    <mergeCell ref="E20:K20"/>
    <mergeCell ref="E21:K21"/>
    <mergeCell ref="B36:F36"/>
    <mergeCell ref="J36:K36"/>
    <mergeCell ref="E23:K23"/>
    <mergeCell ref="C27:K27"/>
    <mergeCell ref="E30:K30"/>
    <mergeCell ref="E31:K31"/>
    <mergeCell ref="E32:K32"/>
    <mergeCell ref="E33:K33"/>
    <mergeCell ref="E58:K58"/>
    <mergeCell ref="B60:F60"/>
    <mergeCell ref="J60:K60"/>
    <mergeCell ref="E65:K65"/>
    <mergeCell ref="C62:K62"/>
    <mergeCell ref="E54:K54"/>
    <mergeCell ref="E55:K55"/>
    <mergeCell ref="E56:K56"/>
    <mergeCell ref="E57:K57"/>
    <mergeCell ref="E66:K66"/>
    <mergeCell ref="E67:K67"/>
    <mergeCell ref="E78:K78"/>
    <mergeCell ref="E68:K68"/>
    <mergeCell ref="E69:K69"/>
    <mergeCell ref="B71:F71"/>
    <mergeCell ref="J71:K71"/>
    <mergeCell ref="C73:K73"/>
    <mergeCell ref="E76:K76"/>
    <mergeCell ref="B84:F84"/>
    <mergeCell ref="J84:K84"/>
    <mergeCell ref="E79:K79"/>
    <mergeCell ref="E80:K80"/>
    <mergeCell ref="E100:K100"/>
    <mergeCell ref="E101:K101"/>
    <mergeCell ref="C86:K86"/>
    <mergeCell ref="E89:K89"/>
    <mergeCell ref="E90:K90"/>
    <mergeCell ref="E91:K91"/>
    <mergeCell ref="J95:K95"/>
    <mergeCell ref="C97:K97"/>
    <mergeCell ref="B95:F95"/>
    <mergeCell ref="E110:K110"/>
    <mergeCell ref="E102:K102"/>
    <mergeCell ref="E103:K103"/>
    <mergeCell ref="E104:K104"/>
    <mergeCell ref="B106:F106"/>
    <mergeCell ref="J106:K106"/>
    <mergeCell ref="C108:K108"/>
    <mergeCell ref="E112:K112"/>
    <mergeCell ref="E113:K113"/>
    <mergeCell ref="E114:K114"/>
    <mergeCell ref="E116:K116"/>
    <mergeCell ref="E115:K115"/>
    <mergeCell ref="E111:K111"/>
    <mergeCell ref="J128:K128"/>
    <mergeCell ref="J152:K152"/>
    <mergeCell ref="J163:K163"/>
    <mergeCell ref="E137:K137"/>
    <mergeCell ref="B141:F141"/>
    <mergeCell ref="J141:K141"/>
    <mergeCell ref="C143:K143"/>
    <mergeCell ref="E146:K146"/>
    <mergeCell ref="E147:K147"/>
    <mergeCell ref="E125:K125"/>
    <mergeCell ref="E126:K126"/>
    <mergeCell ref="C118:K118"/>
    <mergeCell ref="E122:K122"/>
    <mergeCell ref="E123:K123"/>
    <mergeCell ref="E124:K124"/>
    <mergeCell ref="E120:K120"/>
    <mergeCell ref="E121:K121"/>
  </mergeCells>
  <dataValidations count="4">
    <dataValidation type="list" allowBlank="1" showInputMessage="1" showErrorMessage="1" sqref="C7 C18 C40 C64 C53 C75 C88 C99">
      <formula1>"1,2,3,4,5"</formula1>
    </dataValidation>
    <dataValidation type="list" allowBlank="1" showInputMessage="1" showErrorMessage="1" sqref="C120">
      <formula1>"0,3,4,5"</formula1>
    </dataValidation>
    <dataValidation type="list" allowBlank="1" showInputMessage="1" showErrorMessage="1" sqref="C132 C145 C156 C167 C178 C29">
      <formula1>"1,3,5"</formula1>
    </dataValidation>
    <dataValidation type="list" allowBlank="1" showInputMessage="1" showErrorMessage="1" sqref="C110">
      <formula1>"0,1,2,3,4,5"</formula1>
    </dataValidation>
  </dataValidations>
  <printOptions/>
  <pageMargins left="0.36" right="0.12" top="0.67" bottom="0.59" header="0.23" footer="0.36"/>
  <pageSetup horizontalDpi="600" verticalDpi="600" orientation="portrait" paperSize="9" scale="77" r:id="rId1"/>
  <headerFooter alignWithMargins="0">
    <oddHeader>&amp;C&amp;"ＭＳ Ｐゴシック,太字"&amp;12キャンパスFM セルフアセスメント&amp;R&amp;"ＭＳ Ｐゴシック,太字 斜体"&amp;12&amp;A</oddHeader>
    <oddFooter>&amp;R&amp;P/&amp;N</oddFooter>
  </headerFooter>
  <rowBreaks count="7" manualBreakCount="7">
    <brk id="24" max="255" man="1"/>
    <brk id="46" max="255" man="1"/>
    <brk id="70" max="255" man="1"/>
    <brk id="94" max="255" man="1"/>
    <brk id="126" max="255" man="1"/>
    <brk id="151" max="255" man="1"/>
    <brk id="173" max="255" man="1"/>
  </rowBreaks>
</worksheet>
</file>

<file path=xl/worksheets/sheet8.xml><?xml version="1.0" encoding="utf-8"?>
<worksheet xmlns="http://schemas.openxmlformats.org/spreadsheetml/2006/main" xmlns:r="http://schemas.openxmlformats.org/officeDocument/2006/relationships">
  <sheetPr>
    <tabColor indexed="46"/>
  </sheetPr>
  <dimension ref="A1:K137"/>
  <sheetViews>
    <sheetView view="pageBreakPreview" zoomScaleSheetLayoutView="100" zoomScalePageLayoutView="0" workbookViewId="0" topLeftCell="A1">
      <selection activeCell="A1" sqref="A1"/>
    </sheetView>
  </sheetViews>
  <sheetFormatPr defaultColWidth="9.00390625" defaultRowHeight="13.5"/>
  <cols>
    <col min="1" max="1" width="4.125" style="7" customWidth="1"/>
    <col min="2" max="2" width="5.375" style="0" customWidth="1"/>
    <col min="3" max="3" width="8.50390625" style="0" customWidth="1"/>
    <col min="4" max="4" width="10.375" style="0" customWidth="1"/>
    <col min="12" max="12" width="8.125" style="0" customWidth="1"/>
  </cols>
  <sheetData>
    <row r="1" spans="1:11" ht="17.25">
      <c r="A1" s="1" t="s">
        <v>608</v>
      </c>
      <c r="B1" s="2"/>
      <c r="C1" s="2"/>
      <c r="D1" s="2"/>
      <c r="E1" s="2"/>
      <c r="F1" s="2"/>
      <c r="G1" s="2"/>
      <c r="H1" s="2"/>
      <c r="I1" s="2"/>
      <c r="J1" s="2"/>
      <c r="K1" s="2"/>
    </row>
    <row r="2" spans="1:11" ht="18" thickBot="1">
      <c r="A2" s="1"/>
      <c r="B2" s="2"/>
      <c r="C2" s="2"/>
      <c r="D2" s="2"/>
      <c r="E2" s="2"/>
      <c r="F2" s="2"/>
      <c r="G2" s="2"/>
      <c r="H2" s="2"/>
      <c r="I2" s="2"/>
      <c r="J2" s="2"/>
      <c r="K2" s="2"/>
    </row>
    <row r="3" spans="1:11" ht="18.75" thickBot="1" thickTop="1">
      <c r="A3" s="1"/>
      <c r="B3" s="248" t="s">
        <v>609</v>
      </c>
      <c r="C3" s="248"/>
      <c r="D3" s="248"/>
      <c r="E3" s="248"/>
      <c r="F3" s="248"/>
      <c r="G3" s="2"/>
      <c r="H3" s="2"/>
      <c r="I3" s="2"/>
      <c r="J3" s="270" t="s">
        <v>827</v>
      </c>
      <c r="K3" s="271"/>
    </row>
    <row r="4" spans="1:11" ht="18.75" thickBot="1" thickTop="1">
      <c r="A4" s="1"/>
      <c r="B4" s="2"/>
      <c r="C4" s="2"/>
      <c r="D4" s="2"/>
      <c r="E4" s="2"/>
      <c r="F4" s="2"/>
      <c r="G4" s="2"/>
      <c r="H4" s="2"/>
      <c r="I4" s="2"/>
      <c r="J4" s="2"/>
      <c r="K4" s="2"/>
    </row>
    <row r="5" spans="1:11" ht="72" customHeight="1" thickBot="1">
      <c r="A5" s="1"/>
      <c r="B5" s="2"/>
      <c r="C5" s="288" t="s">
        <v>834</v>
      </c>
      <c r="D5" s="290"/>
      <c r="E5" s="290"/>
      <c r="F5" s="290"/>
      <c r="G5" s="290"/>
      <c r="H5" s="290"/>
      <c r="I5" s="290"/>
      <c r="J5" s="290"/>
      <c r="K5" s="291"/>
    </row>
    <row r="6" spans="1:11" ht="18" thickBot="1">
      <c r="A6" s="1"/>
      <c r="B6" s="2"/>
      <c r="C6" s="3"/>
      <c r="D6" s="3"/>
      <c r="E6" s="3"/>
      <c r="F6" s="3"/>
      <c r="G6" s="3"/>
      <c r="H6" s="3"/>
      <c r="I6" s="3"/>
      <c r="J6" s="3"/>
      <c r="K6" s="2"/>
    </row>
    <row r="7" spans="1:11" ht="30" customHeight="1" thickBot="1" thickTop="1">
      <c r="A7" s="1"/>
      <c r="B7" s="2"/>
      <c r="C7" s="231">
        <v>1</v>
      </c>
      <c r="D7" s="2"/>
      <c r="E7" s="2"/>
      <c r="F7" s="2"/>
      <c r="G7" s="2"/>
      <c r="H7" s="2"/>
      <c r="I7" s="2"/>
      <c r="J7" s="2"/>
      <c r="K7" s="2"/>
    </row>
    <row r="8" spans="1:11" ht="30" customHeight="1" thickTop="1">
      <c r="A8" s="1"/>
      <c r="B8" s="2"/>
      <c r="C8" s="4" t="str">
        <f>IF($C$7=D8,"⇒","")</f>
        <v>⇒</v>
      </c>
      <c r="D8" s="62">
        <v>1</v>
      </c>
      <c r="E8" s="258" t="s">
        <v>395</v>
      </c>
      <c r="F8" s="259"/>
      <c r="G8" s="259"/>
      <c r="H8" s="259"/>
      <c r="I8" s="259"/>
      <c r="J8" s="259"/>
      <c r="K8" s="260"/>
    </row>
    <row r="9" spans="1:11" ht="30" customHeight="1">
      <c r="A9" s="1"/>
      <c r="B9" s="2"/>
      <c r="C9" s="4">
        <f>IF($C$7=D9,"⇒","")</f>
      </c>
      <c r="D9" s="6">
        <v>2</v>
      </c>
      <c r="E9" s="279"/>
      <c r="F9" s="265"/>
      <c r="G9" s="265"/>
      <c r="H9" s="265"/>
      <c r="I9" s="265"/>
      <c r="J9" s="265"/>
      <c r="K9" s="266"/>
    </row>
    <row r="10" spans="1:11" ht="30" customHeight="1">
      <c r="A10" s="1"/>
      <c r="B10" s="2"/>
      <c r="C10" s="4">
        <f>IF($C$7=D10,"⇒","")</f>
      </c>
      <c r="D10" s="63">
        <v>3</v>
      </c>
      <c r="E10" s="252" t="s">
        <v>396</v>
      </c>
      <c r="F10" s="253"/>
      <c r="G10" s="253"/>
      <c r="H10" s="253"/>
      <c r="I10" s="253"/>
      <c r="J10" s="253"/>
      <c r="K10" s="254"/>
    </row>
    <row r="11" spans="1:11" ht="30" customHeight="1">
      <c r="A11" s="1"/>
      <c r="B11" s="2"/>
      <c r="C11" s="4">
        <f>IF($C$7=D11,"⇒","")</f>
      </c>
      <c r="D11" s="6">
        <v>4</v>
      </c>
      <c r="E11" s="279"/>
      <c r="F11" s="265"/>
      <c r="G11" s="265"/>
      <c r="H11" s="265"/>
      <c r="I11" s="265"/>
      <c r="J11" s="265"/>
      <c r="K11" s="266"/>
    </row>
    <row r="12" spans="1:11" ht="30" customHeight="1" thickBot="1">
      <c r="A12" s="1"/>
      <c r="B12" s="2"/>
      <c r="C12" s="4">
        <f>IF($C$7=D12,"⇒","")</f>
      </c>
      <c r="D12" s="64">
        <v>5</v>
      </c>
      <c r="E12" s="272" t="s">
        <v>397</v>
      </c>
      <c r="F12" s="273"/>
      <c r="G12" s="273"/>
      <c r="H12" s="273"/>
      <c r="I12" s="273"/>
      <c r="J12" s="273"/>
      <c r="K12" s="274"/>
    </row>
    <row r="13" spans="1:11" ht="18" thickBot="1">
      <c r="A13" s="1"/>
      <c r="B13" s="2"/>
      <c r="C13" s="2"/>
      <c r="D13" s="2"/>
      <c r="E13" s="2"/>
      <c r="F13" s="2"/>
      <c r="G13" s="2"/>
      <c r="H13" s="2"/>
      <c r="I13" s="2"/>
      <c r="J13" s="2"/>
      <c r="K13" s="2"/>
    </row>
    <row r="14" spans="1:11" ht="17.25" customHeight="1" thickBot="1" thickTop="1">
      <c r="A14" s="1"/>
      <c r="B14" s="287" t="s">
        <v>523</v>
      </c>
      <c r="C14" s="287"/>
      <c r="D14" s="287"/>
      <c r="E14" s="287"/>
      <c r="F14" s="287"/>
      <c r="G14" s="2"/>
      <c r="H14" s="2"/>
      <c r="I14" s="2"/>
      <c r="J14" s="270" t="s">
        <v>827</v>
      </c>
      <c r="K14" s="271"/>
    </row>
    <row r="15" spans="1:11" ht="18.75" thickBot="1" thickTop="1">
      <c r="A15" s="1"/>
      <c r="B15" s="2"/>
      <c r="C15" s="2"/>
      <c r="D15" s="2"/>
      <c r="E15" s="2"/>
      <c r="F15" s="2"/>
      <c r="G15" s="2"/>
      <c r="H15" s="2"/>
      <c r="I15" s="2"/>
      <c r="J15" s="2"/>
      <c r="K15" s="2"/>
    </row>
    <row r="16" spans="1:11" ht="61.5" customHeight="1" thickBot="1">
      <c r="A16" s="1"/>
      <c r="B16" s="2"/>
      <c r="C16" s="255" t="s">
        <v>398</v>
      </c>
      <c r="D16" s="256"/>
      <c r="E16" s="256"/>
      <c r="F16" s="256"/>
      <c r="G16" s="256"/>
      <c r="H16" s="256"/>
      <c r="I16" s="256"/>
      <c r="J16" s="256"/>
      <c r="K16" s="257"/>
    </row>
    <row r="17" spans="1:11" ht="18" thickBot="1">
      <c r="A17" s="1"/>
      <c r="B17" s="2"/>
      <c r="C17" s="2"/>
      <c r="D17" s="2"/>
      <c r="E17" s="2"/>
      <c r="F17" s="2"/>
      <c r="G17" s="2"/>
      <c r="H17" s="2"/>
      <c r="I17" s="2"/>
      <c r="J17" s="2"/>
      <c r="K17" s="2"/>
    </row>
    <row r="18" spans="1:11" ht="30" customHeight="1" thickBot="1" thickTop="1">
      <c r="A18" s="1"/>
      <c r="B18" s="2"/>
      <c r="C18" s="231">
        <v>1</v>
      </c>
      <c r="D18" s="2"/>
      <c r="E18" s="2"/>
      <c r="F18" s="2"/>
      <c r="G18" s="2"/>
      <c r="H18" s="2"/>
      <c r="I18" s="2"/>
      <c r="J18" s="2"/>
      <c r="K18" s="2"/>
    </row>
    <row r="19" spans="2:11" ht="30" customHeight="1" thickTop="1">
      <c r="B19" s="8"/>
      <c r="C19" s="4" t="str">
        <f>IF(C$18=D19,"⇒","")</f>
        <v>⇒</v>
      </c>
      <c r="D19" s="62">
        <v>1</v>
      </c>
      <c r="E19" s="258" t="s">
        <v>399</v>
      </c>
      <c r="F19" s="259"/>
      <c r="G19" s="259"/>
      <c r="H19" s="259"/>
      <c r="I19" s="259"/>
      <c r="J19" s="259"/>
      <c r="K19" s="260"/>
    </row>
    <row r="20" spans="2:11" ht="30" customHeight="1">
      <c r="B20" s="8"/>
      <c r="C20" s="4">
        <f>IF(C$18=D20,"⇒","")</f>
      </c>
      <c r="D20" s="6">
        <v>2</v>
      </c>
      <c r="E20" s="279"/>
      <c r="F20" s="265"/>
      <c r="G20" s="265"/>
      <c r="H20" s="265"/>
      <c r="I20" s="265"/>
      <c r="J20" s="265"/>
      <c r="K20" s="266"/>
    </row>
    <row r="21" spans="2:11" ht="30" customHeight="1">
      <c r="B21" s="8"/>
      <c r="C21" s="4">
        <f>IF(C$18=D21,"⇒","")</f>
      </c>
      <c r="D21" s="63">
        <v>3</v>
      </c>
      <c r="E21" s="252" t="s">
        <v>400</v>
      </c>
      <c r="F21" s="253"/>
      <c r="G21" s="253"/>
      <c r="H21" s="253"/>
      <c r="I21" s="253"/>
      <c r="J21" s="253"/>
      <c r="K21" s="254"/>
    </row>
    <row r="22" spans="2:11" ht="30" customHeight="1">
      <c r="B22" s="8"/>
      <c r="C22" s="4">
        <f>IF(C$18=D22,"⇒","")</f>
      </c>
      <c r="D22" s="6">
        <v>4</v>
      </c>
      <c r="E22" s="279"/>
      <c r="F22" s="265"/>
      <c r="G22" s="265"/>
      <c r="H22" s="265"/>
      <c r="I22" s="265"/>
      <c r="J22" s="265"/>
      <c r="K22" s="266"/>
    </row>
    <row r="23" spans="2:11" ht="30" customHeight="1" thickBot="1">
      <c r="B23" s="8"/>
      <c r="C23" s="4">
        <f>IF(C$18=D23,"⇒","")</f>
      </c>
      <c r="D23" s="64">
        <v>5</v>
      </c>
      <c r="E23" s="272" t="s">
        <v>401</v>
      </c>
      <c r="F23" s="273"/>
      <c r="G23" s="273"/>
      <c r="H23" s="273"/>
      <c r="I23" s="273"/>
      <c r="J23" s="273"/>
      <c r="K23" s="274"/>
    </row>
    <row r="24" spans="2:11" ht="18" thickBot="1">
      <c r="B24" s="8"/>
      <c r="C24" s="8"/>
      <c r="D24" s="8"/>
      <c r="E24" s="8"/>
      <c r="F24" s="8"/>
      <c r="G24" s="8"/>
      <c r="H24" s="8"/>
      <c r="I24" s="8"/>
      <c r="J24" s="8"/>
      <c r="K24" s="8"/>
    </row>
    <row r="25" spans="2:11" ht="18.75" customHeight="1" thickBot="1" thickTop="1">
      <c r="B25" s="249" t="s">
        <v>525</v>
      </c>
      <c r="C25" s="249"/>
      <c r="D25" s="249"/>
      <c r="E25" s="249"/>
      <c r="F25" s="249"/>
      <c r="G25" s="2"/>
      <c r="H25" s="2"/>
      <c r="I25" s="2"/>
      <c r="J25" s="270" t="s">
        <v>827</v>
      </c>
      <c r="K25" s="271"/>
    </row>
    <row r="26" spans="2:11" ht="18.75" thickBot="1" thickTop="1">
      <c r="B26" s="2"/>
      <c r="C26" s="2"/>
      <c r="D26" s="2"/>
      <c r="E26" s="2"/>
      <c r="F26" s="2"/>
      <c r="G26" s="2"/>
      <c r="H26" s="2"/>
      <c r="I26" s="2"/>
      <c r="J26" s="2"/>
      <c r="K26" s="2"/>
    </row>
    <row r="27" spans="2:11" ht="57.75" customHeight="1" thickBot="1">
      <c r="B27" s="2"/>
      <c r="C27" s="255" t="s">
        <v>402</v>
      </c>
      <c r="D27" s="256"/>
      <c r="E27" s="256"/>
      <c r="F27" s="256"/>
      <c r="G27" s="256"/>
      <c r="H27" s="256"/>
      <c r="I27" s="256"/>
      <c r="J27" s="256"/>
      <c r="K27" s="257"/>
    </row>
    <row r="28" spans="2:11" ht="18" thickBot="1">
      <c r="B28" s="2"/>
      <c r="C28" s="2"/>
      <c r="D28" s="2"/>
      <c r="E28" s="2"/>
      <c r="F28" s="2"/>
      <c r="G28" s="2"/>
      <c r="H28" s="2"/>
      <c r="I28" s="2"/>
      <c r="J28" s="2"/>
      <c r="K28" s="2"/>
    </row>
    <row r="29" spans="2:11" ht="30" customHeight="1" thickBot="1" thickTop="1">
      <c r="B29" s="2"/>
      <c r="C29" s="231">
        <v>1</v>
      </c>
      <c r="D29" s="2"/>
      <c r="E29" s="2"/>
      <c r="F29" s="2"/>
      <c r="G29" s="2"/>
      <c r="H29" s="2"/>
      <c r="I29" s="2"/>
      <c r="J29" s="2"/>
      <c r="K29" s="2"/>
    </row>
    <row r="30" spans="2:11" ht="30" customHeight="1" thickTop="1">
      <c r="B30" s="8"/>
      <c r="C30" s="4" t="str">
        <f>IF(C$29=D30,"⇒","")</f>
        <v>⇒</v>
      </c>
      <c r="D30" s="62">
        <v>1</v>
      </c>
      <c r="E30" s="258" t="s">
        <v>610</v>
      </c>
      <c r="F30" s="259"/>
      <c r="G30" s="259"/>
      <c r="H30" s="259"/>
      <c r="I30" s="259"/>
      <c r="J30" s="259"/>
      <c r="K30" s="260"/>
    </row>
    <row r="31" spans="2:11" ht="30" customHeight="1">
      <c r="B31" s="8"/>
      <c r="C31" s="4">
        <f>IF(C$29=D31,"⇒","")</f>
      </c>
      <c r="D31" s="6">
        <v>2</v>
      </c>
      <c r="E31" s="279"/>
      <c r="F31" s="265"/>
      <c r="G31" s="265"/>
      <c r="H31" s="265"/>
      <c r="I31" s="265"/>
      <c r="J31" s="265"/>
      <c r="K31" s="266"/>
    </row>
    <row r="32" spans="2:11" ht="30" customHeight="1">
      <c r="B32" s="8"/>
      <c r="C32" s="4">
        <f>IF(C$29=D32,"⇒","")</f>
      </c>
      <c r="D32" s="63">
        <v>3</v>
      </c>
      <c r="E32" s="252" t="s">
        <v>65</v>
      </c>
      <c r="F32" s="253"/>
      <c r="G32" s="253"/>
      <c r="H32" s="253"/>
      <c r="I32" s="253"/>
      <c r="J32" s="253"/>
      <c r="K32" s="254"/>
    </row>
    <row r="33" spans="2:11" ht="30" customHeight="1">
      <c r="B33" s="8"/>
      <c r="C33" s="4">
        <f>IF(C$29=D33,"⇒","")</f>
      </c>
      <c r="D33" s="6">
        <v>4</v>
      </c>
      <c r="E33" s="279"/>
      <c r="F33" s="265"/>
      <c r="G33" s="265"/>
      <c r="H33" s="265"/>
      <c r="I33" s="265"/>
      <c r="J33" s="265"/>
      <c r="K33" s="266"/>
    </row>
    <row r="34" spans="2:11" ht="30" customHeight="1" thickBot="1">
      <c r="B34" s="8"/>
      <c r="C34" s="4">
        <f>IF(C$29=D34,"⇒","")</f>
      </c>
      <c r="D34" s="64">
        <v>5</v>
      </c>
      <c r="E34" s="272" t="s">
        <v>611</v>
      </c>
      <c r="F34" s="273"/>
      <c r="G34" s="273"/>
      <c r="H34" s="273"/>
      <c r="I34" s="273"/>
      <c r="J34" s="273"/>
      <c r="K34" s="274"/>
    </row>
    <row r="35" spans="2:11" ht="18" thickBot="1">
      <c r="B35" s="8"/>
      <c r="C35" s="8"/>
      <c r="D35" s="8"/>
      <c r="E35" s="8"/>
      <c r="F35" s="8"/>
      <c r="G35" s="8"/>
      <c r="H35" s="8"/>
      <c r="I35" s="8"/>
      <c r="J35" s="8"/>
      <c r="K35" s="8"/>
    </row>
    <row r="36" spans="2:11" ht="18.75" thickBot="1" thickTop="1">
      <c r="B36" s="249" t="s">
        <v>612</v>
      </c>
      <c r="C36" s="249"/>
      <c r="D36" s="249"/>
      <c r="E36" s="249"/>
      <c r="F36" s="249"/>
      <c r="G36" s="2"/>
      <c r="H36" s="2"/>
      <c r="I36" s="2"/>
      <c r="J36" s="270" t="s">
        <v>827</v>
      </c>
      <c r="K36" s="271"/>
    </row>
    <row r="37" spans="2:11" ht="18.75" thickBot="1" thickTop="1">
      <c r="B37" s="2"/>
      <c r="C37" s="2"/>
      <c r="D37" s="2"/>
      <c r="E37" s="2"/>
      <c r="F37" s="2"/>
      <c r="G37" s="2"/>
      <c r="H37" s="2"/>
      <c r="I37" s="2"/>
      <c r="J37" s="2"/>
      <c r="K37" s="2"/>
    </row>
    <row r="38" spans="2:11" ht="26.25" customHeight="1" thickBot="1">
      <c r="B38" s="2"/>
      <c r="C38" s="255" t="s">
        <v>403</v>
      </c>
      <c r="D38" s="256"/>
      <c r="E38" s="256"/>
      <c r="F38" s="256"/>
      <c r="G38" s="256"/>
      <c r="H38" s="256"/>
      <c r="I38" s="256"/>
      <c r="J38" s="256"/>
      <c r="K38" s="257"/>
    </row>
    <row r="39" spans="2:11" ht="18" thickBot="1">
      <c r="B39" s="2"/>
      <c r="C39" s="2"/>
      <c r="D39" s="2"/>
      <c r="E39" s="2"/>
      <c r="F39" s="2"/>
      <c r="G39" s="2"/>
      <c r="H39" s="2"/>
      <c r="I39" s="2"/>
      <c r="J39" s="2"/>
      <c r="K39" s="2"/>
    </row>
    <row r="40" spans="2:11" ht="30" customHeight="1" thickBot="1" thickTop="1">
      <c r="B40" s="2"/>
      <c r="C40" s="231">
        <v>1</v>
      </c>
      <c r="D40" s="2"/>
      <c r="E40" s="2"/>
      <c r="F40" s="2"/>
      <c r="G40" s="2"/>
      <c r="H40" s="2"/>
      <c r="I40" s="2"/>
      <c r="J40" s="2"/>
      <c r="K40" s="2"/>
    </row>
    <row r="41" spans="2:11" ht="30" customHeight="1" thickTop="1">
      <c r="B41" s="8"/>
      <c r="C41" s="4" t="str">
        <f>IF(C$40=D41,"⇒","")</f>
        <v>⇒</v>
      </c>
      <c r="D41" s="62">
        <v>1</v>
      </c>
      <c r="E41" s="258" t="s">
        <v>404</v>
      </c>
      <c r="F41" s="259"/>
      <c r="G41" s="259"/>
      <c r="H41" s="259"/>
      <c r="I41" s="259"/>
      <c r="J41" s="259"/>
      <c r="K41" s="260"/>
    </row>
    <row r="42" spans="2:11" ht="30" customHeight="1">
      <c r="B42" s="8"/>
      <c r="C42" s="4">
        <f>IF(C$40=D42,"⇒","")</f>
      </c>
      <c r="D42" s="6">
        <v>2</v>
      </c>
      <c r="E42" s="279"/>
      <c r="F42" s="265"/>
      <c r="G42" s="265"/>
      <c r="H42" s="265"/>
      <c r="I42" s="265"/>
      <c r="J42" s="265"/>
      <c r="K42" s="266"/>
    </row>
    <row r="43" spans="2:11" ht="30" customHeight="1">
      <c r="B43" s="8"/>
      <c r="C43" s="4">
        <f>IF(C$40=D43,"⇒","")</f>
      </c>
      <c r="D43" s="63">
        <v>3</v>
      </c>
      <c r="E43" s="252" t="s">
        <v>405</v>
      </c>
      <c r="F43" s="253"/>
      <c r="G43" s="253"/>
      <c r="H43" s="253"/>
      <c r="I43" s="253"/>
      <c r="J43" s="253"/>
      <c r="K43" s="254"/>
    </row>
    <row r="44" spans="2:11" ht="30" customHeight="1">
      <c r="B44" s="8"/>
      <c r="C44" s="4">
        <f>IF(C$40=D44,"⇒","")</f>
      </c>
      <c r="D44" s="6">
        <v>4</v>
      </c>
      <c r="E44" s="279"/>
      <c r="F44" s="265"/>
      <c r="G44" s="265"/>
      <c r="H44" s="265"/>
      <c r="I44" s="265"/>
      <c r="J44" s="265"/>
      <c r="K44" s="266"/>
    </row>
    <row r="45" spans="2:11" ht="30" customHeight="1" thickBot="1">
      <c r="B45" s="8"/>
      <c r="C45" s="4">
        <f>IF(C$40=D45,"⇒","")</f>
      </c>
      <c r="D45" s="64">
        <v>5</v>
      </c>
      <c r="E45" s="272" t="s">
        <v>613</v>
      </c>
      <c r="F45" s="273"/>
      <c r="G45" s="273"/>
      <c r="H45" s="273"/>
      <c r="I45" s="273"/>
      <c r="J45" s="273"/>
      <c r="K45" s="274"/>
    </row>
    <row r="46" spans="2:11" ht="18" thickBot="1">
      <c r="B46" s="8"/>
      <c r="C46" s="8"/>
      <c r="D46" s="8"/>
      <c r="E46" s="8"/>
      <c r="F46" s="8"/>
      <c r="G46" s="8"/>
      <c r="H46" s="8"/>
      <c r="I46" s="8"/>
      <c r="J46" s="8"/>
      <c r="K46" s="8"/>
    </row>
    <row r="47" spans="2:11" ht="18.75" thickBot="1" thickTop="1">
      <c r="B47" s="249" t="s">
        <v>524</v>
      </c>
      <c r="C47" s="249"/>
      <c r="D47" s="249"/>
      <c r="E47" s="249"/>
      <c r="F47" s="249"/>
      <c r="G47" s="2"/>
      <c r="H47" s="2"/>
      <c r="I47" s="2"/>
      <c r="J47" s="270" t="s">
        <v>827</v>
      </c>
      <c r="K47" s="271"/>
    </row>
    <row r="48" spans="2:11" ht="18.75" thickBot="1" thickTop="1">
      <c r="B48" s="2"/>
      <c r="C48" s="2"/>
      <c r="D48" s="2"/>
      <c r="E48" s="2"/>
      <c r="F48" s="2"/>
      <c r="G48" s="2"/>
      <c r="H48" s="2"/>
      <c r="I48" s="2"/>
      <c r="J48" s="2"/>
      <c r="K48" s="2"/>
    </row>
    <row r="49" spans="2:11" ht="50.25" customHeight="1" thickBot="1">
      <c r="B49" s="2"/>
      <c r="C49" s="255" t="s">
        <v>406</v>
      </c>
      <c r="D49" s="256"/>
      <c r="E49" s="256"/>
      <c r="F49" s="256"/>
      <c r="G49" s="256"/>
      <c r="H49" s="256"/>
      <c r="I49" s="256"/>
      <c r="J49" s="256"/>
      <c r="K49" s="257"/>
    </row>
    <row r="50" spans="2:11" ht="18" thickBot="1">
      <c r="B50" s="2"/>
      <c r="C50" s="2"/>
      <c r="D50" s="2"/>
      <c r="E50" s="2"/>
      <c r="F50" s="2"/>
      <c r="G50" s="2"/>
      <c r="H50" s="2"/>
      <c r="I50" s="2"/>
      <c r="J50" s="2"/>
      <c r="K50" s="2"/>
    </row>
    <row r="51" spans="2:11" ht="30" customHeight="1" thickBot="1" thickTop="1">
      <c r="B51" s="2"/>
      <c r="C51" s="231">
        <v>1</v>
      </c>
      <c r="D51" s="2"/>
      <c r="E51" s="2"/>
      <c r="F51" s="2"/>
      <c r="G51" s="2"/>
      <c r="H51" s="2"/>
      <c r="I51" s="2"/>
      <c r="J51" s="2"/>
      <c r="K51" s="2"/>
    </row>
    <row r="52" spans="2:11" ht="30" customHeight="1" thickTop="1">
      <c r="B52" s="8"/>
      <c r="C52" s="4" t="str">
        <f>IF(C$51=D52,"⇒","")</f>
        <v>⇒</v>
      </c>
      <c r="D52" s="62">
        <v>1</v>
      </c>
      <c r="E52" s="258" t="s">
        <v>614</v>
      </c>
      <c r="F52" s="259"/>
      <c r="G52" s="259"/>
      <c r="H52" s="259"/>
      <c r="I52" s="259"/>
      <c r="J52" s="259"/>
      <c r="K52" s="260"/>
    </row>
    <row r="53" spans="2:11" ht="30" customHeight="1">
      <c r="B53" s="8"/>
      <c r="C53" s="4">
        <f>IF(C$51=D53,"⇒","")</f>
      </c>
      <c r="D53" s="6">
        <v>2</v>
      </c>
      <c r="E53" s="279"/>
      <c r="F53" s="265"/>
      <c r="G53" s="265"/>
      <c r="H53" s="265"/>
      <c r="I53" s="265"/>
      <c r="J53" s="265"/>
      <c r="K53" s="266"/>
    </row>
    <row r="54" spans="2:11" ht="30" customHeight="1">
      <c r="B54" s="8"/>
      <c r="C54" s="4">
        <f>IF(C$51=D54,"⇒","")</f>
      </c>
      <c r="D54" s="63">
        <v>3</v>
      </c>
      <c r="E54" s="252" t="s">
        <v>615</v>
      </c>
      <c r="F54" s="253"/>
      <c r="G54" s="253"/>
      <c r="H54" s="253"/>
      <c r="I54" s="253"/>
      <c r="J54" s="253"/>
      <c r="K54" s="254"/>
    </row>
    <row r="55" spans="2:11" ht="30" customHeight="1">
      <c r="B55" s="8"/>
      <c r="C55" s="4">
        <f>IF(C$51=D55,"⇒","")</f>
      </c>
      <c r="D55" s="6">
        <v>4</v>
      </c>
      <c r="E55" s="279"/>
      <c r="F55" s="265"/>
      <c r="G55" s="265"/>
      <c r="H55" s="265"/>
      <c r="I55" s="265"/>
      <c r="J55" s="265"/>
      <c r="K55" s="266"/>
    </row>
    <row r="56" spans="2:11" ht="30" customHeight="1" thickBot="1">
      <c r="B56" s="8"/>
      <c r="C56" s="4">
        <f>IF(C$51=D56,"⇒","")</f>
      </c>
      <c r="D56" s="64">
        <v>5</v>
      </c>
      <c r="E56" s="272" t="s">
        <v>616</v>
      </c>
      <c r="F56" s="273"/>
      <c r="G56" s="273"/>
      <c r="H56" s="273"/>
      <c r="I56" s="273"/>
      <c r="J56" s="273"/>
      <c r="K56" s="274"/>
    </row>
    <row r="57" spans="2:11" ht="17.25">
      <c r="B57" s="8"/>
      <c r="C57" s="8"/>
      <c r="D57" s="8"/>
      <c r="E57" s="8"/>
      <c r="F57" s="8"/>
      <c r="G57" s="8"/>
      <c r="H57" s="8"/>
      <c r="I57" s="8"/>
      <c r="J57" s="8"/>
      <c r="K57" s="8"/>
    </row>
    <row r="58" spans="1:11" ht="17.25">
      <c r="A58" s="7" t="s">
        <v>617</v>
      </c>
      <c r="B58" s="8"/>
      <c r="C58" s="8"/>
      <c r="D58" s="8"/>
      <c r="E58" s="8"/>
      <c r="F58" s="8"/>
      <c r="G58" s="8"/>
      <c r="H58" s="8"/>
      <c r="I58" s="8"/>
      <c r="J58" s="8"/>
      <c r="K58" s="8"/>
    </row>
    <row r="59" spans="2:11" ht="18" thickBot="1">
      <c r="B59" s="8"/>
      <c r="C59" s="8"/>
      <c r="D59" s="8"/>
      <c r="E59" s="8"/>
      <c r="F59" s="8"/>
      <c r="G59" s="8"/>
      <c r="H59" s="8"/>
      <c r="I59" s="8"/>
      <c r="J59" s="8"/>
      <c r="K59" s="8"/>
    </row>
    <row r="60" spans="2:11" ht="18.75" thickBot="1" thickTop="1">
      <c r="B60" s="249" t="s">
        <v>526</v>
      </c>
      <c r="C60" s="249"/>
      <c r="D60" s="249"/>
      <c r="E60" s="249"/>
      <c r="F60" s="249"/>
      <c r="G60" s="2"/>
      <c r="H60" s="2"/>
      <c r="I60" s="2"/>
      <c r="J60" s="270" t="s">
        <v>827</v>
      </c>
      <c r="K60" s="271"/>
    </row>
    <row r="61" spans="2:11" ht="18.75" thickBot="1" thickTop="1">
      <c r="B61" s="2"/>
      <c r="C61" s="2"/>
      <c r="D61" s="2"/>
      <c r="E61" s="2"/>
      <c r="F61" s="2"/>
      <c r="G61" s="2"/>
      <c r="H61" s="2"/>
      <c r="I61" s="2"/>
      <c r="J61" s="2"/>
      <c r="K61" s="2"/>
    </row>
    <row r="62" spans="2:11" ht="42.75" customHeight="1" thickBot="1">
      <c r="B62" s="2"/>
      <c r="C62" s="255" t="s">
        <v>407</v>
      </c>
      <c r="D62" s="256"/>
      <c r="E62" s="256"/>
      <c r="F62" s="256"/>
      <c r="G62" s="256"/>
      <c r="H62" s="256"/>
      <c r="I62" s="256"/>
      <c r="J62" s="256"/>
      <c r="K62" s="257"/>
    </row>
    <row r="63" spans="2:11" ht="18" thickBot="1">
      <c r="B63" s="2"/>
      <c r="C63" s="2"/>
      <c r="D63" s="2"/>
      <c r="E63" s="2"/>
      <c r="F63" s="2"/>
      <c r="G63" s="2"/>
      <c r="H63" s="2"/>
      <c r="I63" s="2"/>
      <c r="J63" s="2"/>
      <c r="K63" s="2"/>
    </row>
    <row r="64" spans="2:11" ht="30" customHeight="1" thickBot="1" thickTop="1">
      <c r="B64" s="2"/>
      <c r="C64" s="231">
        <v>1</v>
      </c>
      <c r="D64" s="2"/>
      <c r="E64" s="2"/>
      <c r="F64" s="2"/>
      <c r="G64" s="2"/>
      <c r="H64" s="2"/>
      <c r="I64" s="2"/>
      <c r="J64" s="2"/>
      <c r="K64" s="2"/>
    </row>
    <row r="65" spans="2:11" ht="30" customHeight="1" thickTop="1">
      <c r="B65" s="8"/>
      <c r="C65" s="4" t="str">
        <f>IF(C$64=D65,"⇒","")</f>
        <v>⇒</v>
      </c>
      <c r="D65" s="62">
        <v>1</v>
      </c>
      <c r="E65" s="258" t="s">
        <v>618</v>
      </c>
      <c r="F65" s="259"/>
      <c r="G65" s="259"/>
      <c r="H65" s="259"/>
      <c r="I65" s="259"/>
      <c r="J65" s="259"/>
      <c r="K65" s="260"/>
    </row>
    <row r="66" spans="2:11" ht="30" customHeight="1">
      <c r="B66" s="8"/>
      <c r="C66" s="4">
        <f>IF(C$64=D66,"⇒","")</f>
      </c>
      <c r="D66" s="6">
        <v>2</v>
      </c>
      <c r="E66" s="279"/>
      <c r="F66" s="265"/>
      <c r="G66" s="265"/>
      <c r="H66" s="265"/>
      <c r="I66" s="265"/>
      <c r="J66" s="265"/>
      <c r="K66" s="266"/>
    </row>
    <row r="67" spans="2:11" ht="30" customHeight="1">
      <c r="B67" s="8"/>
      <c r="C67" s="4">
        <f>IF(C$64=D67,"⇒","")</f>
      </c>
      <c r="D67" s="63">
        <v>3</v>
      </c>
      <c r="E67" s="252" t="s">
        <v>619</v>
      </c>
      <c r="F67" s="253"/>
      <c r="G67" s="253"/>
      <c r="H67" s="253"/>
      <c r="I67" s="253"/>
      <c r="J67" s="253"/>
      <c r="K67" s="254"/>
    </row>
    <row r="68" spans="2:11" ht="30" customHeight="1">
      <c r="B68" s="8"/>
      <c r="C68" s="4">
        <f>IF(C$64=D68,"⇒","")</f>
      </c>
      <c r="D68" s="6">
        <v>4</v>
      </c>
      <c r="E68" s="279"/>
      <c r="F68" s="265"/>
      <c r="G68" s="265"/>
      <c r="H68" s="265"/>
      <c r="I68" s="265"/>
      <c r="J68" s="265"/>
      <c r="K68" s="266"/>
    </row>
    <row r="69" spans="2:11" ht="30" customHeight="1" thickBot="1">
      <c r="B69" s="8"/>
      <c r="C69" s="4">
        <f>IF(C$64=D69,"⇒","")</f>
      </c>
      <c r="D69" s="64">
        <v>5</v>
      </c>
      <c r="E69" s="272" t="s">
        <v>47</v>
      </c>
      <c r="F69" s="273"/>
      <c r="G69" s="273"/>
      <c r="H69" s="273"/>
      <c r="I69" s="273"/>
      <c r="J69" s="273"/>
      <c r="K69" s="274"/>
    </row>
    <row r="70" spans="2:11" ht="18" thickBot="1">
      <c r="B70" s="8"/>
      <c r="C70" s="8"/>
      <c r="D70" s="8"/>
      <c r="E70" s="8"/>
      <c r="F70" s="8"/>
      <c r="G70" s="8"/>
      <c r="H70" s="8"/>
      <c r="I70" s="8"/>
      <c r="J70" s="8"/>
      <c r="K70" s="8"/>
    </row>
    <row r="71" spans="2:11" ht="18.75" thickBot="1" thickTop="1">
      <c r="B71" s="249" t="s">
        <v>527</v>
      </c>
      <c r="C71" s="249"/>
      <c r="D71" s="249"/>
      <c r="E71" s="249"/>
      <c r="F71" s="249"/>
      <c r="G71" s="2"/>
      <c r="H71" s="2"/>
      <c r="I71" s="2"/>
      <c r="J71" s="270" t="s">
        <v>827</v>
      </c>
      <c r="K71" s="271"/>
    </row>
    <row r="72" spans="2:11" ht="18.75" thickBot="1" thickTop="1">
      <c r="B72" s="2"/>
      <c r="C72" s="2"/>
      <c r="D72" s="2"/>
      <c r="E72" s="2"/>
      <c r="F72" s="2"/>
      <c r="G72" s="2"/>
      <c r="H72" s="2"/>
      <c r="I72" s="2"/>
      <c r="J72" s="2"/>
      <c r="K72" s="2"/>
    </row>
    <row r="73" spans="2:11" ht="55.5" customHeight="1" thickBot="1">
      <c r="B73" s="2"/>
      <c r="C73" s="255" t="s">
        <v>408</v>
      </c>
      <c r="D73" s="256"/>
      <c r="E73" s="256"/>
      <c r="F73" s="256"/>
      <c r="G73" s="256"/>
      <c r="H73" s="256"/>
      <c r="I73" s="256"/>
      <c r="J73" s="256"/>
      <c r="K73" s="257"/>
    </row>
    <row r="74" spans="2:11" ht="18" thickBot="1">
      <c r="B74" s="2"/>
      <c r="C74" s="2"/>
      <c r="D74" s="2"/>
      <c r="E74" s="2"/>
      <c r="F74" s="2"/>
      <c r="G74" s="2"/>
      <c r="H74" s="2"/>
      <c r="I74" s="2"/>
      <c r="J74" s="2"/>
      <c r="K74" s="2"/>
    </row>
    <row r="75" spans="2:11" ht="30" customHeight="1" thickBot="1" thickTop="1">
      <c r="B75" s="2"/>
      <c r="C75" s="231">
        <v>1</v>
      </c>
      <c r="D75" s="2"/>
      <c r="E75" s="2"/>
      <c r="F75" s="2"/>
      <c r="G75" s="2"/>
      <c r="H75" s="2"/>
      <c r="I75" s="2"/>
      <c r="J75" s="2"/>
      <c r="K75" s="2"/>
    </row>
    <row r="76" spans="2:11" ht="30" customHeight="1" thickTop="1">
      <c r="B76" s="8"/>
      <c r="C76" s="4" t="str">
        <f>IF(C$75=D76,"⇒","")</f>
        <v>⇒</v>
      </c>
      <c r="D76" s="62">
        <v>1</v>
      </c>
      <c r="E76" s="258" t="s">
        <v>48</v>
      </c>
      <c r="F76" s="259"/>
      <c r="G76" s="259"/>
      <c r="H76" s="259"/>
      <c r="I76" s="259"/>
      <c r="J76" s="259"/>
      <c r="K76" s="260"/>
    </row>
    <row r="77" spans="2:11" ht="30" customHeight="1">
      <c r="B77" s="8"/>
      <c r="C77" s="4">
        <f>IF(C$75=D77,"⇒","")</f>
      </c>
      <c r="D77" s="6">
        <v>2</v>
      </c>
      <c r="E77" s="279"/>
      <c r="F77" s="265"/>
      <c r="G77" s="265"/>
      <c r="H77" s="265"/>
      <c r="I77" s="265"/>
      <c r="J77" s="265"/>
      <c r="K77" s="266"/>
    </row>
    <row r="78" spans="2:11" ht="30" customHeight="1">
      <c r="B78" s="8"/>
      <c r="C78" s="4">
        <f>IF(C$75=D78,"⇒","")</f>
      </c>
      <c r="D78" s="63">
        <v>3</v>
      </c>
      <c r="E78" s="252" t="s">
        <v>49</v>
      </c>
      <c r="F78" s="253"/>
      <c r="G78" s="253"/>
      <c r="H78" s="253"/>
      <c r="I78" s="253"/>
      <c r="J78" s="253"/>
      <c r="K78" s="254"/>
    </row>
    <row r="79" spans="2:11" ht="30" customHeight="1">
      <c r="B79" s="8"/>
      <c r="C79" s="4">
        <f>IF(C$75=D79,"⇒","")</f>
      </c>
      <c r="D79" s="6">
        <v>4</v>
      </c>
      <c r="E79" s="279"/>
      <c r="F79" s="265"/>
      <c r="G79" s="265"/>
      <c r="H79" s="265"/>
      <c r="I79" s="265"/>
      <c r="J79" s="265"/>
      <c r="K79" s="266"/>
    </row>
    <row r="80" spans="2:11" ht="30" customHeight="1" thickBot="1">
      <c r="B80" s="8"/>
      <c r="C80" s="4">
        <f>IF(C$75=D80,"⇒","")</f>
      </c>
      <c r="D80" s="64">
        <v>5</v>
      </c>
      <c r="E80" s="272" t="s">
        <v>50</v>
      </c>
      <c r="F80" s="273"/>
      <c r="G80" s="273"/>
      <c r="H80" s="273"/>
      <c r="I80" s="273"/>
      <c r="J80" s="273"/>
      <c r="K80" s="274"/>
    </row>
    <row r="81" spans="2:11" ht="18" thickBot="1">
      <c r="B81" s="8"/>
      <c r="C81" s="8"/>
      <c r="D81" s="8"/>
      <c r="E81" s="8"/>
      <c r="F81" s="8"/>
      <c r="G81" s="8"/>
      <c r="H81" s="8"/>
      <c r="I81" s="8"/>
      <c r="J81" s="8"/>
      <c r="K81" s="8"/>
    </row>
    <row r="82" spans="2:11" ht="18.75" thickBot="1" thickTop="1">
      <c r="B82" s="249" t="s">
        <v>51</v>
      </c>
      <c r="C82" s="249"/>
      <c r="D82" s="249"/>
      <c r="E82" s="249"/>
      <c r="F82" s="249"/>
      <c r="G82" s="2"/>
      <c r="H82" s="2"/>
      <c r="I82" s="2"/>
      <c r="J82" s="270" t="s">
        <v>827</v>
      </c>
      <c r="K82" s="271"/>
    </row>
    <row r="83" spans="2:11" ht="18.75" thickBot="1" thickTop="1">
      <c r="B83" s="2"/>
      <c r="C83" s="2"/>
      <c r="D83" s="2"/>
      <c r="E83" s="2"/>
      <c r="F83" s="2"/>
      <c r="G83" s="2"/>
      <c r="H83" s="2"/>
      <c r="I83" s="2"/>
      <c r="J83" s="2"/>
      <c r="K83" s="2"/>
    </row>
    <row r="84" spans="2:11" ht="36" customHeight="1" thickBot="1">
      <c r="B84" s="2"/>
      <c r="C84" s="255" t="s">
        <v>409</v>
      </c>
      <c r="D84" s="256"/>
      <c r="E84" s="256"/>
      <c r="F84" s="256"/>
      <c r="G84" s="256"/>
      <c r="H84" s="256"/>
      <c r="I84" s="256"/>
      <c r="J84" s="256"/>
      <c r="K84" s="257"/>
    </row>
    <row r="85" spans="2:11" ht="18" thickBot="1">
      <c r="B85" s="2"/>
      <c r="C85" s="2"/>
      <c r="D85" s="2"/>
      <c r="E85" s="2"/>
      <c r="F85" s="2"/>
      <c r="G85" s="2"/>
      <c r="H85" s="2"/>
      <c r="I85" s="2"/>
      <c r="J85" s="2"/>
      <c r="K85" s="2"/>
    </row>
    <row r="86" spans="2:11" ht="30" customHeight="1" thickBot="1" thickTop="1">
      <c r="B86" s="2"/>
      <c r="C86" s="231">
        <v>1</v>
      </c>
      <c r="D86" s="2"/>
      <c r="E86" s="2"/>
      <c r="F86" s="2"/>
      <c r="G86" s="2"/>
      <c r="H86" s="2"/>
      <c r="I86" s="2"/>
      <c r="J86" s="2"/>
      <c r="K86" s="2"/>
    </row>
    <row r="87" spans="2:11" ht="30" customHeight="1" thickTop="1">
      <c r="B87" s="8"/>
      <c r="C87" s="4" t="str">
        <f>IF(C$86=D87,"⇒","")</f>
        <v>⇒</v>
      </c>
      <c r="D87" s="62">
        <v>1</v>
      </c>
      <c r="E87" s="258" t="s">
        <v>52</v>
      </c>
      <c r="F87" s="259"/>
      <c r="G87" s="259"/>
      <c r="H87" s="259"/>
      <c r="I87" s="259"/>
      <c r="J87" s="259"/>
      <c r="K87" s="260"/>
    </row>
    <row r="88" spans="2:11" ht="30" customHeight="1">
      <c r="B88" s="8"/>
      <c r="C88" s="4">
        <f>IF(C$86=D88,"⇒","")</f>
      </c>
      <c r="D88" s="6">
        <v>2</v>
      </c>
      <c r="E88" s="279"/>
      <c r="F88" s="265"/>
      <c r="G88" s="265"/>
      <c r="H88" s="265"/>
      <c r="I88" s="265"/>
      <c r="J88" s="265"/>
      <c r="K88" s="266"/>
    </row>
    <row r="89" spans="2:11" ht="30" customHeight="1">
      <c r="B89" s="8"/>
      <c r="C89" s="4">
        <f>IF(C$86=D89,"⇒","")</f>
      </c>
      <c r="D89" s="63">
        <v>3</v>
      </c>
      <c r="E89" s="252" t="s">
        <v>53</v>
      </c>
      <c r="F89" s="253"/>
      <c r="G89" s="253"/>
      <c r="H89" s="253"/>
      <c r="I89" s="253"/>
      <c r="J89" s="253"/>
      <c r="K89" s="254"/>
    </row>
    <row r="90" spans="2:11" ht="30" customHeight="1">
      <c r="B90" s="8"/>
      <c r="C90" s="4">
        <f>IF(C$86=D90,"⇒","")</f>
      </c>
      <c r="D90" s="6">
        <v>4</v>
      </c>
      <c r="E90" s="279"/>
      <c r="F90" s="265"/>
      <c r="G90" s="265"/>
      <c r="H90" s="265"/>
      <c r="I90" s="265"/>
      <c r="J90" s="265"/>
      <c r="K90" s="266"/>
    </row>
    <row r="91" spans="2:11" ht="30" customHeight="1" thickBot="1">
      <c r="B91" s="8"/>
      <c r="C91" s="4">
        <f>IF(C$86=D91,"⇒","")</f>
      </c>
      <c r="D91" s="64">
        <v>5</v>
      </c>
      <c r="E91" s="272" t="s">
        <v>54</v>
      </c>
      <c r="F91" s="273"/>
      <c r="G91" s="273"/>
      <c r="H91" s="273"/>
      <c r="I91" s="273"/>
      <c r="J91" s="273"/>
      <c r="K91" s="274"/>
    </row>
    <row r="92" spans="2:11" ht="18" thickBot="1">
      <c r="B92" s="8"/>
      <c r="C92" s="8"/>
      <c r="D92" s="8"/>
      <c r="E92" s="8"/>
      <c r="F92" s="8"/>
      <c r="G92" s="8"/>
      <c r="H92" s="8"/>
      <c r="I92" s="8"/>
      <c r="J92" s="8"/>
      <c r="K92" s="8"/>
    </row>
    <row r="93" spans="2:11" ht="18.75" thickBot="1" thickTop="1">
      <c r="B93" s="249" t="s">
        <v>528</v>
      </c>
      <c r="C93" s="249"/>
      <c r="D93" s="249"/>
      <c r="E93" s="249"/>
      <c r="F93" s="249"/>
      <c r="G93" s="2"/>
      <c r="H93" s="2"/>
      <c r="I93" s="2"/>
      <c r="J93" s="270" t="s">
        <v>827</v>
      </c>
      <c r="K93" s="271"/>
    </row>
    <row r="94" spans="2:11" ht="18.75" thickBot="1" thickTop="1">
      <c r="B94" s="2"/>
      <c r="C94" s="2"/>
      <c r="D94" s="2"/>
      <c r="E94" s="2"/>
      <c r="F94" s="2"/>
      <c r="G94" s="2"/>
      <c r="H94" s="2"/>
      <c r="I94" s="2"/>
      <c r="J94" s="2"/>
      <c r="K94" s="2"/>
    </row>
    <row r="95" spans="2:11" ht="39.75" customHeight="1" thickBot="1">
      <c r="B95" s="2"/>
      <c r="C95" s="255" t="s">
        <v>410</v>
      </c>
      <c r="D95" s="256"/>
      <c r="E95" s="256"/>
      <c r="F95" s="256"/>
      <c r="G95" s="256"/>
      <c r="H95" s="256"/>
      <c r="I95" s="256"/>
      <c r="J95" s="256"/>
      <c r="K95" s="257"/>
    </row>
    <row r="96" spans="2:11" ht="18" thickBot="1">
      <c r="B96" s="2"/>
      <c r="C96" s="2"/>
      <c r="D96" s="2"/>
      <c r="E96" s="2"/>
      <c r="F96" s="2"/>
      <c r="G96" s="2"/>
      <c r="H96" s="2"/>
      <c r="I96" s="2"/>
      <c r="J96" s="2"/>
      <c r="K96" s="2"/>
    </row>
    <row r="97" spans="2:11" ht="30" customHeight="1" thickBot="1" thickTop="1">
      <c r="B97" s="2"/>
      <c r="C97" s="231">
        <v>1</v>
      </c>
      <c r="D97" s="2"/>
      <c r="E97" s="2"/>
      <c r="F97" s="2"/>
      <c r="G97" s="2"/>
      <c r="H97" s="2"/>
      <c r="I97" s="2"/>
      <c r="J97" s="2"/>
      <c r="K97" s="2"/>
    </row>
    <row r="98" spans="2:11" ht="30" customHeight="1" thickTop="1">
      <c r="B98" s="8"/>
      <c r="C98" s="4" t="str">
        <f>IF(C$97=D98,"⇒","")</f>
        <v>⇒</v>
      </c>
      <c r="D98" s="62">
        <v>1</v>
      </c>
      <c r="E98" s="258" t="s">
        <v>55</v>
      </c>
      <c r="F98" s="259"/>
      <c r="G98" s="259"/>
      <c r="H98" s="259"/>
      <c r="I98" s="259"/>
      <c r="J98" s="259"/>
      <c r="K98" s="260"/>
    </row>
    <row r="99" spans="2:11" ht="30" customHeight="1">
      <c r="B99" s="8"/>
      <c r="C99" s="4">
        <f>IF(C$97=D99,"⇒","")</f>
      </c>
      <c r="D99" s="6">
        <v>2</v>
      </c>
      <c r="E99" s="279"/>
      <c r="F99" s="265"/>
      <c r="G99" s="265"/>
      <c r="H99" s="265"/>
      <c r="I99" s="265"/>
      <c r="J99" s="265"/>
      <c r="K99" s="266"/>
    </row>
    <row r="100" spans="2:11" ht="30" customHeight="1">
      <c r="B100" s="8"/>
      <c r="C100" s="4">
        <f>IF(C$97=D100,"⇒","")</f>
      </c>
      <c r="D100" s="63">
        <v>3</v>
      </c>
      <c r="E100" s="252" t="s">
        <v>56</v>
      </c>
      <c r="F100" s="253"/>
      <c r="G100" s="253"/>
      <c r="H100" s="253"/>
      <c r="I100" s="253"/>
      <c r="J100" s="253"/>
      <c r="K100" s="254"/>
    </row>
    <row r="101" spans="2:11" ht="30" customHeight="1">
      <c r="B101" s="8"/>
      <c r="C101" s="4">
        <f>IF(C$97=D101,"⇒","")</f>
      </c>
      <c r="D101" s="6">
        <v>4</v>
      </c>
      <c r="E101" s="279"/>
      <c r="F101" s="265"/>
      <c r="G101" s="265"/>
      <c r="H101" s="265"/>
      <c r="I101" s="265"/>
      <c r="J101" s="265"/>
      <c r="K101" s="266"/>
    </row>
    <row r="102" spans="2:11" ht="30" customHeight="1" thickBot="1">
      <c r="B102" s="8"/>
      <c r="C102" s="4">
        <f>IF(C$97=D102,"⇒","")</f>
      </c>
      <c r="D102" s="64">
        <v>5</v>
      </c>
      <c r="E102" s="272" t="s">
        <v>57</v>
      </c>
      <c r="F102" s="273"/>
      <c r="G102" s="273"/>
      <c r="H102" s="273"/>
      <c r="I102" s="273"/>
      <c r="J102" s="273"/>
      <c r="K102" s="274"/>
    </row>
    <row r="103" spans="2:11" ht="18" thickBot="1">
      <c r="B103" s="8"/>
      <c r="C103" s="8"/>
      <c r="D103" s="8"/>
      <c r="E103" s="8"/>
      <c r="F103" s="8"/>
      <c r="G103" s="8"/>
      <c r="H103" s="8"/>
      <c r="I103" s="8"/>
      <c r="J103" s="8"/>
      <c r="K103" s="8"/>
    </row>
    <row r="104" spans="2:11" ht="18.75" thickBot="1" thickTop="1">
      <c r="B104" s="249" t="s">
        <v>36</v>
      </c>
      <c r="C104" s="249"/>
      <c r="D104" s="249"/>
      <c r="E104" s="249"/>
      <c r="F104" s="249"/>
      <c r="G104" s="2"/>
      <c r="H104" s="2"/>
      <c r="I104" s="2"/>
      <c r="J104" s="270" t="s">
        <v>827</v>
      </c>
      <c r="K104" s="271"/>
    </row>
    <row r="105" spans="2:11" ht="18.75" thickBot="1" thickTop="1">
      <c r="B105" s="2"/>
      <c r="C105" s="2"/>
      <c r="D105" s="2"/>
      <c r="E105" s="2"/>
      <c r="F105" s="2"/>
      <c r="G105" s="2"/>
      <c r="H105" s="2"/>
      <c r="I105" s="2"/>
      <c r="J105" s="2"/>
      <c r="K105" s="2"/>
    </row>
    <row r="106" spans="2:11" ht="36.75" customHeight="1" thickBot="1">
      <c r="B106" s="2"/>
      <c r="C106" s="255" t="s">
        <v>411</v>
      </c>
      <c r="D106" s="256"/>
      <c r="E106" s="256"/>
      <c r="F106" s="256"/>
      <c r="G106" s="256"/>
      <c r="H106" s="256"/>
      <c r="I106" s="256"/>
      <c r="J106" s="256"/>
      <c r="K106" s="257"/>
    </row>
    <row r="107" spans="2:11" ht="18" thickBot="1">
      <c r="B107" s="2"/>
      <c r="C107" s="2"/>
      <c r="D107" s="2"/>
      <c r="E107" s="2"/>
      <c r="F107" s="2"/>
      <c r="G107" s="2"/>
      <c r="H107" s="2"/>
      <c r="I107" s="2"/>
      <c r="J107" s="2"/>
      <c r="K107" s="2"/>
    </row>
    <row r="108" spans="2:11" ht="30" customHeight="1" thickBot="1" thickTop="1">
      <c r="B108" s="2"/>
      <c r="C108" s="231">
        <v>1</v>
      </c>
      <c r="D108" s="2"/>
      <c r="E108" s="2"/>
      <c r="F108" s="2"/>
      <c r="G108" s="2"/>
      <c r="H108" s="2"/>
      <c r="I108" s="2"/>
      <c r="J108" s="2"/>
      <c r="K108" s="2"/>
    </row>
    <row r="109" spans="2:11" ht="30" customHeight="1" thickTop="1">
      <c r="B109" s="8"/>
      <c r="C109" s="4" t="str">
        <f>IF(C$108=D109,"⇒","")</f>
        <v>⇒</v>
      </c>
      <c r="D109" s="62">
        <v>1</v>
      </c>
      <c r="E109" s="258" t="s">
        <v>66</v>
      </c>
      <c r="F109" s="259"/>
      <c r="G109" s="259"/>
      <c r="H109" s="259"/>
      <c r="I109" s="259"/>
      <c r="J109" s="259"/>
      <c r="K109" s="260"/>
    </row>
    <row r="110" spans="2:11" ht="30" customHeight="1">
      <c r="B110" s="8"/>
      <c r="C110" s="4">
        <f>IF(C$108=D110,"⇒","")</f>
      </c>
      <c r="D110" s="6">
        <v>2</v>
      </c>
      <c r="E110" s="279"/>
      <c r="F110" s="265"/>
      <c r="G110" s="265"/>
      <c r="H110" s="265"/>
      <c r="I110" s="265"/>
      <c r="J110" s="265"/>
      <c r="K110" s="266"/>
    </row>
    <row r="111" spans="2:11" ht="30" customHeight="1">
      <c r="B111" s="8"/>
      <c r="C111" s="4">
        <f>IF(C$108=D111,"⇒","")</f>
      </c>
      <c r="D111" s="63">
        <v>3</v>
      </c>
      <c r="E111" s="252" t="s">
        <v>67</v>
      </c>
      <c r="F111" s="253"/>
      <c r="G111" s="253"/>
      <c r="H111" s="253"/>
      <c r="I111" s="253"/>
      <c r="J111" s="253"/>
      <c r="K111" s="254"/>
    </row>
    <row r="112" spans="2:11" ht="30" customHeight="1">
      <c r="B112" s="8"/>
      <c r="C112" s="4">
        <f>IF(C$108=D112,"⇒","")</f>
      </c>
      <c r="D112" s="6">
        <v>4</v>
      </c>
      <c r="E112" s="279"/>
      <c r="F112" s="265"/>
      <c r="G112" s="265"/>
      <c r="H112" s="265"/>
      <c r="I112" s="265"/>
      <c r="J112" s="265"/>
      <c r="K112" s="266"/>
    </row>
    <row r="113" spans="2:11" ht="30" customHeight="1" thickBot="1">
      <c r="B113" s="8"/>
      <c r="C113" s="4">
        <f>IF(C$108=D113,"⇒","")</f>
      </c>
      <c r="D113" s="64">
        <v>5</v>
      </c>
      <c r="E113" s="272" t="s">
        <v>58</v>
      </c>
      <c r="F113" s="273"/>
      <c r="G113" s="273"/>
      <c r="H113" s="273"/>
      <c r="I113" s="273"/>
      <c r="J113" s="273"/>
      <c r="K113" s="274"/>
    </row>
    <row r="114" spans="2:11" ht="18" thickBot="1">
      <c r="B114" s="8"/>
      <c r="C114" s="8"/>
      <c r="D114" s="8"/>
      <c r="E114" s="8"/>
      <c r="F114" s="8"/>
      <c r="G114" s="8"/>
      <c r="H114" s="8"/>
      <c r="I114" s="8"/>
      <c r="J114" s="8"/>
      <c r="K114" s="8"/>
    </row>
    <row r="115" spans="2:11" ht="18.75" thickBot="1" thickTop="1">
      <c r="B115" s="249" t="s">
        <v>59</v>
      </c>
      <c r="C115" s="249"/>
      <c r="D115" s="249"/>
      <c r="E115" s="249"/>
      <c r="F115" s="249"/>
      <c r="G115" s="2"/>
      <c r="H115" s="2"/>
      <c r="I115" s="2"/>
      <c r="J115" s="270" t="s">
        <v>827</v>
      </c>
      <c r="K115" s="271"/>
    </row>
    <row r="116" spans="2:11" ht="18.75" thickBot="1" thickTop="1">
      <c r="B116" s="2"/>
      <c r="C116" s="2"/>
      <c r="D116" s="2"/>
      <c r="E116" s="2"/>
      <c r="F116" s="2"/>
      <c r="G116" s="2"/>
      <c r="H116" s="2"/>
      <c r="I116" s="2"/>
      <c r="J116" s="2"/>
      <c r="K116" s="2"/>
    </row>
    <row r="117" spans="2:11" ht="33" customHeight="1" thickBot="1">
      <c r="B117" s="2"/>
      <c r="C117" s="255" t="s">
        <v>412</v>
      </c>
      <c r="D117" s="256"/>
      <c r="E117" s="256"/>
      <c r="F117" s="256"/>
      <c r="G117" s="256"/>
      <c r="H117" s="256"/>
      <c r="I117" s="256"/>
      <c r="J117" s="256"/>
      <c r="K117" s="257"/>
    </row>
    <row r="118" spans="2:11" ht="18" thickBot="1">
      <c r="B118" s="2"/>
      <c r="C118" s="2"/>
      <c r="D118" s="2"/>
      <c r="E118" s="2"/>
      <c r="F118" s="2"/>
      <c r="G118" s="2"/>
      <c r="H118" s="2"/>
      <c r="I118" s="2"/>
      <c r="J118" s="2"/>
      <c r="K118" s="2"/>
    </row>
    <row r="119" spans="2:11" ht="30" customHeight="1" thickBot="1" thickTop="1">
      <c r="B119" s="2"/>
      <c r="C119" s="231">
        <v>1</v>
      </c>
      <c r="D119" s="2"/>
      <c r="E119" s="2"/>
      <c r="F119" s="2"/>
      <c r="G119" s="2"/>
      <c r="H119" s="2"/>
      <c r="I119" s="2"/>
      <c r="J119" s="2"/>
      <c r="K119" s="2"/>
    </row>
    <row r="120" spans="2:11" ht="30" customHeight="1" thickTop="1">
      <c r="B120" s="8"/>
      <c r="C120" s="4" t="str">
        <f>IF(C$119=D120,"⇒","")</f>
        <v>⇒</v>
      </c>
      <c r="D120" s="62">
        <v>1</v>
      </c>
      <c r="E120" s="258" t="s">
        <v>68</v>
      </c>
      <c r="F120" s="259"/>
      <c r="G120" s="259"/>
      <c r="H120" s="259"/>
      <c r="I120" s="259"/>
      <c r="J120" s="259"/>
      <c r="K120" s="260"/>
    </row>
    <row r="121" spans="2:11" ht="30" customHeight="1">
      <c r="B121" s="8"/>
      <c r="C121" s="4">
        <f>IF(C$119=D121,"⇒","")</f>
      </c>
      <c r="D121" s="6">
        <v>2</v>
      </c>
      <c r="E121" s="279"/>
      <c r="F121" s="265"/>
      <c r="G121" s="265"/>
      <c r="H121" s="265"/>
      <c r="I121" s="265"/>
      <c r="J121" s="265"/>
      <c r="K121" s="266"/>
    </row>
    <row r="122" spans="2:11" ht="30" customHeight="1">
      <c r="B122" s="8"/>
      <c r="C122" s="4">
        <f>IF(C$119=D122,"⇒","")</f>
      </c>
      <c r="D122" s="63">
        <v>3</v>
      </c>
      <c r="E122" s="252" t="s">
        <v>405</v>
      </c>
      <c r="F122" s="253"/>
      <c r="G122" s="253"/>
      <c r="H122" s="253"/>
      <c r="I122" s="253"/>
      <c r="J122" s="253"/>
      <c r="K122" s="254"/>
    </row>
    <row r="123" spans="2:11" ht="30" customHeight="1">
      <c r="B123" s="8"/>
      <c r="C123" s="4">
        <f>IF(C$119=D123,"⇒","")</f>
      </c>
      <c r="D123" s="6">
        <v>4</v>
      </c>
      <c r="E123" s="279"/>
      <c r="F123" s="265"/>
      <c r="G123" s="265"/>
      <c r="H123" s="265"/>
      <c r="I123" s="265"/>
      <c r="J123" s="265"/>
      <c r="K123" s="266"/>
    </row>
    <row r="124" spans="2:11" ht="30" customHeight="1" thickBot="1">
      <c r="B124" s="8"/>
      <c r="C124" s="4">
        <f>IF(C$119=D124,"⇒","")</f>
      </c>
      <c r="D124" s="64">
        <v>5</v>
      </c>
      <c r="E124" s="272" t="s">
        <v>413</v>
      </c>
      <c r="F124" s="273"/>
      <c r="G124" s="273"/>
      <c r="H124" s="273"/>
      <c r="I124" s="273"/>
      <c r="J124" s="273"/>
      <c r="K124" s="274"/>
    </row>
    <row r="125" spans="2:11" ht="17.25">
      <c r="B125" s="8"/>
      <c r="C125" s="8"/>
      <c r="D125" s="8"/>
      <c r="E125" s="8"/>
      <c r="F125" s="8"/>
      <c r="G125" s="8"/>
      <c r="H125" s="8"/>
      <c r="I125" s="8"/>
      <c r="J125" s="8"/>
      <c r="K125" s="8"/>
    </row>
    <row r="126" spans="2:11" ht="17.25">
      <c r="B126" s="8"/>
      <c r="C126" s="8"/>
      <c r="D126" s="8"/>
      <c r="E126" s="8"/>
      <c r="F126" s="8"/>
      <c r="G126" s="8"/>
      <c r="H126" s="8"/>
      <c r="I126" s="8"/>
      <c r="J126" s="8"/>
      <c r="K126" s="8"/>
    </row>
    <row r="127" spans="2:11" ht="17.25">
      <c r="B127" s="8"/>
      <c r="C127" s="8"/>
      <c r="D127" s="8"/>
      <c r="E127" s="8"/>
      <c r="F127" s="8"/>
      <c r="G127" s="8"/>
      <c r="H127" s="8"/>
      <c r="I127" s="8"/>
      <c r="J127" s="8"/>
      <c r="K127" s="8"/>
    </row>
    <row r="128" spans="2:11" ht="17.25">
      <c r="B128" s="8"/>
      <c r="C128" s="8"/>
      <c r="D128" s="8"/>
      <c r="E128" s="8"/>
      <c r="F128" s="8"/>
      <c r="G128" s="8"/>
      <c r="H128" s="8"/>
      <c r="I128" s="8"/>
      <c r="J128" s="8"/>
      <c r="K128" s="8"/>
    </row>
    <row r="129" spans="2:11" ht="17.25">
      <c r="B129" s="8"/>
      <c r="C129" s="8"/>
      <c r="D129" s="8"/>
      <c r="E129" s="8"/>
      <c r="F129" s="8"/>
      <c r="G129" s="8"/>
      <c r="H129" s="8"/>
      <c r="I129" s="8"/>
      <c r="J129" s="8"/>
      <c r="K129" s="8"/>
    </row>
    <row r="130" spans="2:11" ht="17.25">
      <c r="B130" s="8"/>
      <c r="C130" s="8"/>
      <c r="D130" s="8"/>
      <c r="E130" s="8"/>
      <c r="F130" s="8"/>
      <c r="G130" s="8"/>
      <c r="H130" s="8"/>
      <c r="I130" s="8"/>
      <c r="J130" s="8"/>
      <c r="K130" s="8"/>
    </row>
    <row r="131" spans="2:11" ht="17.25">
      <c r="B131" s="8"/>
      <c r="C131" s="8"/>
      <c r="D131" s="8"/>
      <c r="E131" s="8"/>
      <c r="F131" s="8"/>
      <c r="G131" s="8"/>
      <c r="H131" s="8"/>
      <c r="I131" s="8"/>
      <c r="J131" s="8"/>
      <c r="K131" s="8"/>
    </row>
    <row r="132" spans="2:11" ht="17.25">
      <c r="B132" s="8"/>
      <c r="C132" s="8"/>
      <c r="D132" s="8"/>
      <c r="E132" s="8"/>
      <c r="F132" s="8"/>
      <c r="G132" s="8"/>
      <c r="H132" s="8"/>
      <c r="I132" s="8"/>
      <c r="J132" s="8"/>
      <c r="K132" s="8"/>
    </row>
    <row r="133" spans="2:11" ht="17.25">
      <c r="B133" s="8"/>
      <c r="C133" s="8"/>
      <c r="D133" s="8"/>
      <c r="E133" s="8"/>
      <c r="F133" s="8"/>
      <c r="G133" s="8"/>
      <c r="H133" s="8"/>
      <c r="I133" s="8"/>
      <c r="J133" s="8"/>
      <c r="K133" s="8"/>
    </row>
    <row r="134" spans="2:11" ht="17.25">
      <c r="B134" s="8"/>
      <c r="C134" s="8"/>
      <c r="D134" s="8"/>
      <c r="E134" s="8"/>
      <c r="F134" s="8"/>
      <c r="G134" s="8"/>
      <c r="H134" s="8"/>
      <c r="I134" s="8"/>
      <c r="J134" s="8"/>
      <c r="K134" s="8"/>
    </row>
    <row r="135" spans="2:11" ht="17.25">
      <c r="B135" s="8"/>
      <c r="C135" s="8"/>
      <c r="D135" s="8"/>
      <c r="E135" s="8"/>
      <c r="F135" s="8"/>
      <c r="G135" s="8"/>
      <c r="H135" s="8"/>
      <c r="I135" s="8"/>
      <c r="J135" s="8"/>
      <c r="K135" s="8"/>
    </row>
    <row r="136" spans="2:11" ht="17.25">
      <c r="B136" s="8"/>
      <c r="C136" s="8"/>
      <c r="D136" s="8"/>
      <c r="E136" s="8"/>
      <c r="F136" s="8"/>
      <c r="G136" s="8"/>
      <c r="H136" s="8"/>
      <c r="I136" s="8"/>
      <c r="J136" s="8"/>
      <c r="K136" s="8"/>
    </row>
    <row r="137" spans="2:11" ht="17.25">
      <c r="B137" s="8"/>
      <c r="C137" s="8"/>
      <c r="D137" s="8"/>
      <c r="E137" s="8"/>
      <c r="F137" s="8"/>
      <c r="G137" s="8"/>
      <c r="H137" s="8"/>
      <c r="I137" s="8"/>
      <c r="J137" s="8"/>
      <c r="K137" s="8"/>
    </row>
  </sheetData>
  <sheetProtection password="F6D8" sheet="1"/>
  <mergeCells count="88">
    <mergeCell ref="B115:F115"/>
    <mergeCell ref="J115:K115"/>
    <mergeCell ref="C106:K106"/>
    <mergeCell ref="E109:K109"/>
    <mergeCell ref="E112:K112"/>
    <mergeCell ref="E113:K113"/>
    <mergeCell ref="E110:K110"/>
    <mergeCell ref="E111:K111"/>
    <mergeCell ref="E123:K123"/>
    <mergeCell ref="E124:K124"/>
    <mergeCell ref="C117:K117"/>
    <mergeCell ref="E120:K120"/>
    <mergeCell ref="E121:K121"/>
    <mergeCell ref="E122:K122"/>
    <mergeCell ref="C95:K95"/>
    <mergeCell ref="E98:K98"/>
    <mergeCell ref="E99:K99"/>
    <mergeCell ref="E100:K100"/>
    <mergeCell ref="E101:K101"/>
    <mergeCell ref="E102:K102"/>
    <mergeCell ref="B104:F104"/>
    <mergeCell ref="J104:K104"/>
    <mergeCell ref="E87:K87"/>
    <mergeCell ref="E88:K88"/>
    <mergeCell ref="E89:K89"/>
    <mergeCell ref="E90:K90"/>
    <mergeCell ref="E91:K91"/>
    <mergeCell ref="B93:F93"/>
    <mergeCell ref="J93:K93"/>
    <mergeCell ref="E69:K69"/>
    <mergeCell ref="B71:F71"/>
    <mergeCell ref="E80:K80"/>
    <mergeCell ref="B82:F82"/>
    <mergeCell ref="J82:K82"/>
    <mergeCell ref="C84:K84"/>
    <mergeCell ref="E79:K79"/>
    <mergeCell ref="E54:K54"/>
    <mergeCell ref="E55:K55"/>
    <mergeCell ref="E56:K56"/>
    <mergeCell ref="B60:F60"/>
    <mergeCell ref="J60:K60"/>
    <mergeCell ref="E65:K65"/>
    <mergeCell ref="E66:K66"/>
    <mergeCell ref="E67:K67"/>
    <mergeCell ref="E68:K68"/>
    <mergeCell ref="E52:K52"/>
    <mergeCell ref="E53:K53"/>
    <mergeCell ref="E34:K34"/>
    <mergeCell ref="B36:F36"/>
    <mergeCell ref="J36:K36"/>
    <mergeCell ref="E44:K44"/>
    <mergeCell ref="E45:K45"/>
    <mergeCell ref="B47:F47"/>
    <mergeCell ref="J47:K47"/>
    <mergeCell ref="C49:K49"/>
    <mergeCell ref="E23:K23"/>
    <mergeCell ref="C27:K27"/>
    <mergeCell ref="B25:F25"/>
    <mergeCell ref="J25:K25"/>
    <mergeCell ref="E12:K12"/>
    <mergeCell ref="E22:K22"/>
    <mergeCell ref="J3:K3"/>
    <mergeCell ref="J14:K14"/>
    <mergeCell ref="C16:K16"/>
    <mergeCell ref="E19:K19"/>
    <mergeCell ref="E20:K20"/>
    <mergeCell ref="E21:K21"/>
    <mergeCell ref="B3:F3"/>
    <mergeCell ref="B14:F14"/>
    <mergeCell ref="E78:K78"/>
    <mergeCell ref="J71:K71"/>
    <mergeCell ref="C73:K73"/>
    <mergeCell ref="E76:K76"/>
    <mergeCell ref="E77:K77"/>
    <mergeCell ref="C5:K5"/>
    <mergeCell ref="E8:K8"/>
    <mergeCell ref="E9:K9"/>
    <mergeCell ref="E10:K10"/>
    <mergeCell ref="E11:K11"/>
    <mergeCell ref="C62:K62"/>
    <mergeCell ref="C38:K38"/>
    <mergeCell ref="E30:K30"/>
    <mergeCell ref="E31:K31"/>
    <mergeCell ref="E32:K32"/>
    <mergeCell ref="E33:K33"/>
    <mergeCell ref="E41:K41"/>
    <mergeCell ref="E42:K42"/>
    <mergeCell ref="E43:K43"/>
  </mergeCells>
  <dataValidations count="1">
    <dataValidation type="list" allowBlank="1" showInputMessage="1" showErrorMessage="1" sqref="C7 C18 C29 C40 C51 C64 C75 C86 C97 C108 C119">
      <formula1>"1,3,5"</formula1>
    </dataValidation>
  </dataValidations>
  <printOptions/>
  <pageMargins left="0.36" right="0.12" top="0.68" bottom="0.59" header="0.23" footer="0.3"/>
  <pageSetup horizontalDpi="600" verticalDpi="600" orientation="portrait" paperSize="9" scale="89" r:id="rId1"/>
  <headerFooter alignWithMargins="0">
    <oddHeader>&amp;C&amp;"ＭＳ Ｐゴシック,太字"&amp;12キャンパスFM セルフアセスメント&amp;R&amp;"ＭＳ Ｐゴシック,太字 斜体"&amp;12&amp;A</oddHeader>
    <oddFooter>&amp;R&amp;P/&amp;N</oddFooter>
  </headerFooter>
  <rowBreaks count="3" manualBreakCount="3">
    <brk id="24" max="255" man="1"/>
    <brk id="56" max="255" man="1"/>
    <brk id="91" max="255" man="1"/>
  </rowBreaks>
</worksheet>
</file>

<file path=xl/worksheets/sheet9.xml><?xml version="1.0" encoding="utf-8"?>
<worksheet xmlns="http://schemas.openxmlformats.org/spreadsheetml/2006/main" xmlns:r="http://schemas.openxmlformats.org/officeDocument/2006/relationships">
  <sheetPr>
    <tabColor indexed="22"/>
  </sheetPr>
  <dimension ref="A1:N54"/>
  <sheetViews>
    <sheetView view="pageBreakPreview" zoomScaleSheetLayoutView="100" zoomScalePageLayoutView="0" workbookViewId="0" topLeftCell="A1">
      <selection activeCell="A1" sqref="A1"/>
    </sheetView>
  </sheetViews>
  <sheetFormatPr defaultColWidth="9.00390625" defaultRowHeight="13.5"/>
  <cols>
    <col min="1" max="1" width="4.125" style="7" customWidth="1"/>
    <col min="2" max="2" width="5.375" style="0" customWidth="1"/>
    <col min="3" max="3" width="8.50390625" style="0" customWidth="1"/>
    <col min="4" max="4" width="10.375" style="0" customWidth="1"/>
    <col min="12" max="12" width="8.125" style="0" customWidth="1"/>
  </cols>
  <sheetData>
    <row r="1" spans="1:11" ht="17.25">
      <c r="A1" s="1" t="s">
        <v>60</v>
      </c>
      <c r="B1" s="2"/>
      <c r="C1" s="2"/>
      <c r="D1" s="2"/>
      <c r="E1" s="2"/>
      <c r="F1" s="2"/>
      <c r="G1" s="2"/>
      <c r="H1" s="2"/>
      <c r="I1" s="2"/>
      <c r="J1" s="2"/>
      <c r="K1" s="2"/>
    </row>
    <row r="2" spans="1:11" ht="18" thickBot="1">
      <c r="A2" s="1"/>
      <c r="B2" s="2"/>
      <c r="C2" s="2"/>
      <c r="D2" s="2"/>
      <c r="E2" s="2"/>
      <c r="F2" s="2"/>
      <c r="G2" s="2"/>
      <c r="H2" s="2"/>
      <c r="I2" s="2"/>
      <c r="J2" s="2"/>
      <c r="K2" s="2"/>
    </row>
    <row r="3" spans="1:11" ht="18.75" thickBot="1" thickTop="1">
      <c r="A3" s="1"/>
      <c r="B3" s="248" t="s">
        <v>61</v>
      </c>
      <c r="C3" s="248"/>
      <c r="D3" s="248"/>
      <c r="E3" s="248"/>
      <c r="F3" s="248"/>
      <c r="G3" s="2"/>
      <c r="H3" s="2"/>
      <c r="I3" s="2"/>
      <c r="J3" s="270" t="s">
        <v>828</v>
      </c>
      <c r="K3" s="271"/>
    </row>
    <row r="4" spans="1:11" ht="18.75" thickBot="1" thickTop="1">
      <c r="A4" s="1"/>
      <c r="B4" s="2"/>
      <c r="C4" s="2"/>
      <c r="D4" s="2"/>
      <c r="E4" s="2"/>
      <c r="F4" s="2"/>
      <c r="G4" s="2"/>
      <c r="H4" s="2"/>
      <c r="I4" s="2"/>
      <c r="J4" s="2"/>
      <c r="K4" s="2"/>
    </row>
    <row r="5" spans="1:11" ht="99" customHeight="1" thickBot="1">
      <c r="A5" s="1"/>
      <c r="B5" s="2"/>
      <c r="C5" s="288" t="s">
        <v>835</v>
      </c>
      <c r="D5" s="290"/>
      <c r="E5" s="290"/>
      <c r="F5" s="290"/>
      <c r="G5" s="290"/>
      <c r="H5" s="290"/>
      <c r="I5" s="290"/>
      <c r="J5" s="290"/>
      <c r="K5" s="291"/>
    </row>
    <row r="6" spans="1:11" ht="18" thickBot="1">
      <c r="A6" s="1"/>
      <c r="B6" s="2"/>
      <c r="C6" s="3"/>
      <c r="D6" s="3"/>
      <c r="E6" s="3"/>
      <c r="F6" s="3"/>
      <c r="G6" s="3"/>
      <c r="H6" s="3"/>
      <c r="I6" s="3"/>
      <c r="J6" s="3"/>
      <c r="K6" s="2"/>
    </row>
    <row r="7" spans="1:11" ht="30" customHeight="1" thickBot="1" thickTop="1">
      <c r="A7" s="1"/>
      <c r="B7" s="2"/>
      <c r="C7" s="231">
        <v>1</v>
      </c>
      <c r="D7" s="2"/>
      <c r="E7" s="2"/>
      <c r="F7" s="2"/>
      <c r="G7" s="2"/>
      <c r="H7" s="2"/>
      <c r="I7" s="2"/>
      <c r="J7" s="2"/>
      <c r="K7" s="2"/>
    </row>
    <row r="8" spans="1:11" ht="30" customHeight="1" thickTop="1">
      <c r="A8" s="1"/>
      <c r="B8" s="2"/>
      <c r="C8" s="4" t="str">
        <f>IF($C$7=D8,"⇒","")</f>
        <v>⇒</v>
      </c>
      <c r="D8" s="62">
        <v>1</v>
      </c>
      <c r="E8" s="258" t="s">
        <v>414</v>
      </c>
      <c r="F8" s="259"/>
      <c r="G8" s="259"/>
      <c r="H8" s="259"/>
      <c r="I8" s="259"/>
      <c r="J8" s="259"/>
      <c r="K8" s="260"/>
    </row>
    <row r="9" spans="1:11" ht="30" customHeight="1">
      <c r="A9" s="1"/>
      <c r="B9" s="2"/>
      <c r="C9" s="4">
        <f>IF($C$7=D9,"⇒","")</f>
      </c>
      <c r="D9" s="6">
        <v>2</v>
      </c>
      <c r="E9" s="279"/>
      <c r="F9" s="265"/>
      <c r="G9" s="265"/>
      <c r="H9" s="265"/>
      <c r="I9" s="265"/>
      <c r="J9" s="265"/>
      <c r="K9" s="266"/>
    </row>
    <row r="10" spans="1:11" ht="30" customHeight="1">
      <c r="A10" s="1"/>
      <c r="B10" s="2"/>
      <c r="C10" s="4">
        <f>IF($C$7=D10,"⇒","")</f>
      </c>
      <c r="D10" s="63">
        <v>3</v>
      </c>
      <c r="E10" s="252" t="s">
        <v>744</v>
      </c>
      <c r="F10" s="253"/>
      <c r="G10" s="253"/>
      <c r="H10" s="253"/>
      <c r="I10" s="253"/>
      <c r="J10" s="253"/>
      <c r="K10" s="254"/>
    </row>
    <row r="11" spans="1:11" ht="30" customHeight="1">
      <c r="A11" s="1"/>
      <c r="B11" s="2"/>
      <c r="C11" s="4">
        <f>IF($C$7=D11,"⇒","")</f>
      </c>
      <c r="D11" s="6">
        <v>4</v>
      </c>
      <c r="E11" s="279"/>
      <c r="F11" s="265"/>
      <c r="G11" s="265"/>
      <c r="H11" s="265"/>
      <c r="I11" s="265"/>
      <c r="J11" s="265"/>
      <c r="K11" s="266"/>
    </row>
    <row r="12" spans="1:11" ht="30" customHeight="1" thickBot="1">
      <c r="A12" s="1"/>
      <c r="B12" s="2"/>
      <c r="C12" s="4">
        <f>IF($C$7=D12,"⇒","")</f>
      </c>
      <c r="D12" s="64">
        <v>5</v>
      </c>
      <c r="E12" s="272" t="s">
        <v>745</v>
      </c>
      <c r="F12" s="273"/>
      <c r="G12" s="273"/>
      <c r="H12" s="273"/>
      <c r="I12" s="273"/>
      <c r="J12" s="273"/>
      <c r="K12" s="274"/>
    </row>
    <row r="13" spans="1:11" ht="18" thickBot="1">
      <c r="A13" s="1"/>
      <c r="B13" s="2"/>
      <c r="C13" s="2"/>
      <c r="D13" s="2"/>
      <c r="E13" s="2"/>
      <c r="F13" s="2"/>
      <c r="G13" s="2"/>
      <c r="H13" s="2"/>
      <c r="I13" s="2"/>
      <c r="J13" s="2"/>
      <c r="K13" s="2"/>
    </row>
    <row r="14" spans="1:11" ht="17.25" customHeight="1" thickBot="1" thickTop="1">
      <c r="A14" s="1"/>
      <c r="B14" s="287" t="s">
        <v>37</v>
      </c>
      <c r="C14" s="287"/>
      <c r="D14" s="287"/>
      <c r="E14" s="287"/>
      <c r="F14" s="287"/>
      <c r="G14" s="2"/>
      <c r="H14" s="2"/>
      <c r="I14" s="2"/>
      <c r="J14" s="270" t="s">
        <v>829</v>
      </c>
      <c r="K14" s="271"/>
    </row>
    <row r="15" spans="1:11" ht="18.75" thickBot="1" thickTop="1">
      <c r="A15" s="1"/>
      <c r="B15" s="2"/>
      <c r="C15" s="2"/>
      <c r="D15" s="2"/>
      <c r="E15" s="2"/>
      <c r="F15" s="2"/>
      <c r="G15" s="2"/>
      <c r="H15" s="2"/>
      <c r="I15" s="2"/>
      <c r="J15" s="2"/>
      <c r="K15" s="2"/>
    </row>
    <row r="16" spans="1:11" ht="121.5" customHeight="1" thickBot="1">
      <c r="A16" s="1"/>
      <c r="B16" s="2"/>
      <c r="C16" s="255" t="s">
        <v>746</v>
      </c>
      <c r="D16" s="256"/>
      <c r="E16" s="256"/>
      <c r="F16" s="256"/>
      <c r="G16" s="256"/>
      <c r="H16" s="256"/>
      <c r="I16" s="256"/>
      <c r="J16" s="256"/>
      <c r="K16" s="257"/>
    </row>
    <row r="17" spans="1:11" ht="18" thickBot="1">
      <c r="A17" s="1"/>
      <c r="B17" s="2"/>
      <c r="C17" s="2"/>
      <c r="D17" s="2"/>
      <c r="E17" s="2"/>
      <c r="F17" s="2"/>
      <c r="G17" s="2"/>
      <c r="H17" s="2"/>
      <c r="I17" s="2"/>
      <c r="J17" s="2"/>
      <c r="K17" s="2"/>
    </row>
    <row r="18" spans="1:11" ht="30" customHeight="1" thickBot="1" thickTop="1">
      <c r="A18" s="1"/>
      <c r="B18" s="2"/>
      <c r="C18" s="231">
        <v>1</v>
      </c>
      <c r="D18" s="2"/>
      <c r="E18" s="2"/>
      <c r="F18" s="2"/>
      <c r="G18" s="2"/>
      <c r="H18" s="2"/>
      <c r="I18" s="2"/>
      <c r="J18" s="2"/>
      <c r="K18" s="2"/>
    </row>
    <row r="19" spans="2:11" ht="30" customHeight="1" thickTop="1">
      <c r="B19" s="8"/>
      <c r="C19" s="4" t="str">
        <f>IF(C$18=D19,"⇒","")</f>
        <v>⇒</v>
      </c>
      <c r="D19" s="62">
        <v>1</v>
      </c>
      <c r="E19" s="258" t="s">
        <v>747</v>
      </c>
      <c r="F19" s="259"/>
      <c r="G19" s="259"/>
      <c r="H19" s="259"/>
      <c r="I19" s="259"/>
      <c r="J19" s="259"/>
      <c r="K19" s="260"/>
    </row>
    <row r="20" spans="2:11" ht="30" customHeight="1">
      <c r="B20" s="8"/>
      <c r="C20" s="4">
        <f>IF(C$18=D20,"⇒","")</f>
      </c>
      <c r="D20" s="6">
        <v>2</v>
      </c>
      <c r="E20" s="279"/>
      <c r="F20" s="265"/>
      <c r="G20" s="265"/>
      <c r="H20" s="265"/>
      <c r="I20" s="265"/>
      <c r="J20" s="265"/>
      <c r="K20" s="266"/>
    </row>
    <row r="21" spans="2:11" ht="30" customHeight="1">
      <c r="B21" s="8"/>
      <c r="C21" s="4">
        <f>IF(C$18=D21,"⇒","")</f>
      </c>
      <c r="D21" s="63">
        <v>3</v>
      </c>
      <c r="E21" s="252" t="s">
        <v>748</v>
      </c>
      <c r="F21" s="253"/>
      <c r="G21" s="253"/>
      <c r="H21" s="253"/>
      <c r="I21" s="253"/>
      <c r="J21" s="253"/>
      <c r="K21" s="254"/>
    </row>
    <row r="22" spans="2:11" ht="30" customHeight="1">
      <c r="B22" s="8"/>
      <c r="C22" s="4">
        <f>IF(C$18=D22,"⇒","")</f>
      </c>
      <c r="D22" s="6">
        <v>4</v>
      </c>
      <c r="E22" s="279"/>
      <c r="F22" s="265"/>
      <c r="G22" s="265"/>
      <c r="H22" s="265"/>
      <c r="I22" s="265"/>
      <c r="J22" s="265"/>
      <c r="K22" s="266"/>
    </row>
    <row r="23" spans="2:11" ht="30" customHeight="1" thickBot="1">
      <c r="B23" s="8"/>
      <c r="C23" s="4">
        <f>IF(C$18=D23,"⇒","")</f>
      </c>
      <c r="D23" s="64">
        <v>5</v>
      </c>
      <c r="E23" s="272" t="s">
        <v>749</v>
      </c>
      <c r="F23" s="273"/>
      <c r="G23" s="273"/>
      <c r="H23" s="273"/>
      <c r="I23" s="273"/>
      <c r="J23" s="273"/>
      <c r="K23" s="274"/>
    </row>
    <row r="24" spans="2:11" ht="17.25">
      <c r="B24" s="8"/>
      <c r="C24" s="8"/>
      <c r="D24" s="8"/>
      <c r="E24" s="8"/>
      <c r="F24" s="8"/>
      <c r="G24" s="8"/>
      <c r="H24" s="8"/>
      <c r="I24" s="8"/>
      <c r="J24" s="8"/>
      <c r="K24" s="8"/>
    </row>
    <row r="25" spans="1:11" ht="17.25">
      <c r="A25" s="7" t="s">
        <v>62</v>
      </c>
      <c r="B25" s="8"/>
      <c r="C25" s="8"/>
      <c r="D25" s="8"/>
      <c r="E25" s="8"/>
      <c r="F25" s="8"/>
      <c r="G25" s="8"/>
      <c r="H25" s="8"/>
      <c r="I25" s="8"/>
      <c r="J25" s="8"/>
      <c r="K25" s="8"/>
    </row>
    <row r="26" spans="2:11" ht="18" thickBot="1">
      <c r="B26" s="8"/>
      <c r="C26" s="8"/>
      <c r="D26" s="8"/>
      <c r="E26" s="8"/>
      <c r="F26" s="8"/>
      <c r="G26" s="8"/>
      <c r="H26" s="8"/>
      <c r="I26" s="8"/>
      <c r="J26" s="8"/>
      <c r="K26" s="8"/>
    </row>
    <row r="27" spans="2:11" ht="18.75" customHeight="1" thickBot="1" thickTop="1">
      <c r="B27" s="249" t="s">
        <v>63</v>
      </c>
      <c r="C27" s="249"/>
      <c r="D27" s="249"/>
      <c r="E27" s="249"/>
      <c r="F27" s="249"/>
      <c r="G27" s="2"/>
      <c r="H27" s="2"/>
      <c r="I27" s="2"/>
      <c r="J27" s="247"/>
      <c r="K27" s="278"/>
    </row>
    <row r="28" spans="2:11" ht="18.75" thickBot="1" thickTop="1">
      <c r="B28" s="2"/>
      <c r="C28" s="2"/>
      <c r="D28" s="2"/>
      <c r="E28" s="2"/>
      <c r="F28" s="2"/>
      <c r="G28" s="2"/>
      <c r="H28" s="2"/>
      <c r="I28" s="2"/>
      <c r="J28" s="2"/>
      <c r="K28" s="2"/>
    </row>
    <row r="29" spans="2:11" ht="51" customHeight="1" thickBot="1">
      <c r="B29" s="2"/>
      <c r="C29" s="255" t="s">
        <v>750</v>
      </c>
      <c r="D29" s="256"/>
      <c r="E29" s="256"/>
      <c r="F29" s="256"/>
      <c r="G29" s="256"/>
      <c r="H29" s="256"/>
      <c r="I29" s="256"/>
      <c r="J29" s="256"/>
      <c r="K29" s="257"/>
    </row>
    <row r="30" spans="2:14" ht="18" thickBot="1">
      <c r="B30" s="2"/>
      <c r="C30" s="2"/>
      <c r="D30" s="2"/>
      <c r="E30" s="2"/>
      <c r="F30" s="2"/>
      <c r="G30" s="2"/>
      <c r="H30" s="2"/>
      <c r="I30" s="2"/>
      <c r="J30" s="2"/>
      <c r="K30" s="2"/>
      <c r="N30" s="222"/>
    </row>
    <row r="31" spans="2:11" ht="30" customHeight="1" thickBot="1" thickTop="1">
      <c r="B31" s="2"/>
      <c r="C31" s="231">
        <v>1</v>
      </c>
      <c r="D31" s="2"/>
      <c r="E31" s="2"/>
      <c r="F31" s="2"/>
      <c r="G31" s="2"/>
      <c r="H31" s="2"/>
      <c r="I31" s="2"/>
      <c r="J31" s="2"/>
      <c r="K31" s="2"/>
    </row>
    <row r="32" spans="2:11" ht="30" customHeight="1" thickTop="1">
      <c r="B32" s="8"/>
      <c r="C32" s="4" t="str">
        <f>IF(C$31=D32,"⇒","")</f>
        <v>⇒</v>
      </c>
      <c r="D32" s="62">
        <v>1</v>
      </c>
      <c r="E32" s="258" t="s">
        <v>751</v>
      </c>
      <c r="F32" s="259"/>
      <c r="G32" s="259"/>
      <c r="H32" s="259"/>
      <c r="I32" s="259"/>
      <c r="J32" s="259"/>
      <c r="K32" s="260"/>
    </row>
    <row r="33" spans="2:11" ht="30" customHeight="1">
      <c r="B33" s="8"/>
      <c r="C33" s="4">
        <f>IF(C$31=D33,"⇒","")</f>
      </c>
      <c r="D33" s="6">
        <v>2</v>
      </c>
      <c r="E33" s="279"/>
      <c r="F33" s="265"/>
      <c r="G33" s="265"/>
      <c r="H33" s="265"/>
      <c r="I33" s="265"/>
      <c r="J33" s="265"/>
      <c r="K33" s="266"/>
    </row>
    <row r="34" spans="2:11" ht="30" customHeight="1">
      <c r="B34" s="8"/>
      <c r="C34" s="4">
        <f>IF(C$31=D34,"⇒","")</f>
      </c>
      <c r="D34" s="63">
        <v>3</v>
      </c>
      <c r="E34" s="252" t="s">
        <v>752</v>
      </c>
      <c r="F34" s="253"/>
      <c r="G34" s="253"/>
      <c r="H34" s="253"/>
      <c r="I34" s="253"/>
      <c r="J34" s="253"/>
      <c r="K34" s="254"/>
    </row>
    <row r="35" spans="2:11" ht="30" customHeight="1">
      <c r="B35" s="8"/>
      <c r="C35" s="4">
        <f>IF(C$31=D35,"⇒","")</f>
      </c>
      <c r="D35" s="6">
        <v>4</v>
      </c>
      <c r="E35" s="279"/>
      <c r="F35" s="265"/>
      <c r="G35" s="265"/>
      <c r="H35" s="265"/>
      <c r="I35" s="265"/>
      <c r="J35" s="265"/>
      <c r="K35" s="266"/>
    </row>
    <row r="36" spans="2:11" ht="30" customHeight="1" thickBot="1">
      <c r="B36" s="8"/>
      <c r="C36" s="4">
        <f>IF(C$31=D36,"⇒","")</f>
      </c>
      <c r="D36" s="64">
        <v>5</v>
      </c>
      <c r="E36" s="272" t="s">
        <v>753</v>
      </c>
      <c r="F36" s="273"/>
      <c r="G36" s="273"/>
      <c r="H36" s="273"/>
      <c r="I36" s="273"/>
      <c r="J36" s="273"/>
      <c r="K36" s="274"/>
    </row>
    <row r="37" spans="2:11" ht="18" thickBot="1">
      <c r="B37" s="8"/>
      <c r="C37" s="8"/>
      <c r="D37" s="8"/>
      <c r="E37" s="8"/>
      <c r="F37" s="8"/>
      <c r="G37" s="8"/>
      <c r="H37" s="8"/>
      <c r="I37" s="8"/>
      <c r="J37" s="8"/>
      <c r="K37" s="8"/>
    </row>
    <row r="38" spans="2:11" ht="18.75" thickBot="1" thickTop="1">
      <c r="B38" s="249" t="s">
        <v>64</v>
      </c>
      <c r="C38" s="249"/>
      <c r="D38" s="249"/>
      <c r="E38" s="249"/>
      <c r="F38" s="249"/>
      <c r="G38" s="2"/>
      <c r="H38" s="2"/>
      <c r="I38" s="2"/>
      <c r="J38" s="270" t="s">
        <v>830</v>
      </c>
      <c r="K38" s="271"/>
    </row>
    <row r="39" spans="2:11" ht="18.75" thickBot="1" thickTop="1">
      <c r="B39" s="2"/>
      <c r="C39" s="2"/>
      <c r="D39" s="2"/>
      <c r="E39" s="2"/>
      <c r="F39" s="2"/>
      <c r="G39" s="2"/>
      <c r="H39" s="2"/>
      <c r="I39" s="2"/>
      <c r="J39" s="2"/>
      <c r="K39" s="2"/>
    </row>
    <row r="40" spans="2:11" ht="85.5" customHeight="1" thickBot="1">
      <c r="B40" s="2"/>
      <c r="C40" s="255" t="s">
        <v>836</v>
      </c>
      <c r="D40" s="256"/>
      <c r="E40" s="256"/>
      <c r="F40" s="256"/>
      <c r="G40" s="256"/>
      <c r="H40" s="256"/>
      <c r="I40" s="256"/>
      <c r="J40" s="256"/>
      <c r="K40" s="257"/>
    </row>
    <row r="41" spans="2:11" ht="18" thickBot="1">
      <c r="B41" s="2"/>
      <c r="C41" s="2"/>
      <c r="D41" s="2"/>
      <c r="E41" s="2"/>
      <c r="F41" s="2"/>
      <c r="G41" s="2"/>
      <c r="H41" s="2"/>
      <c r="I41" s="2"/>
      <c r="J41" s="2"/>
      <c r="K41" s="2"/>
    </row>
    <row r="42" spans="2:11" ht="30" customHeight="1" thickBot="1" thickTop="1">
      <c r="B42" s="2"/>
      <c r="C42" s="231">
        <v>1</v>
      </c>
      <c r="D42" s="2"/>
      <c r="E42" s="2"/>
      <c r="F42" s="2"/>
      <c r="G42" s="2"/>
      <c r="H42" s="2"/>
      <c r="I42" s="2"/>
      <c r="J42" s="2"/>
      <c r="K42" s="2"/>
    </row>
    <row r="43" spans="2:11" ht="30" customHeight="1" thickTop="1">
      <c r="B43" s="8"/>
      <c r="C43" s="4" t="str">
        <f>IF(C$42=D43,"⇒","")</f>
        <v>⇒</v>
      </c>
      <c r="D43" s="62">
        <v>1</v>
      </c>
      <c r="E43" s="258" t="s">
        <v>69</v>
      </c>
      <c r="F43" s="259"/>
      <c r="G43" s="259"/>
      <c r="H43" s="259"/>
      <c r="I43" s="259"/>
      <c r="J43" s="259"/>
      <c r="K43" s="260"/>
    </row>
    <row r="44" spans="2:11" ht="30" customHeight="1">
      <c r="B44" s="8"/>
      <c r="C44" s="4">
        <f>IF(C$42=D44,"⇒","")</f>
      </c>
      <c r="D44" s="6">
        <v>2</v>
      </c>
      <c r="E44" s="279"/>
      <c r="F44" s="265"/>
      <c r="G44" s="265"/>
      <c r="H44" s="265"/>
      <c r="I44" s="265"/>
      <c r="J44" s="265"/>
      <c r="K44" s="266"/>
    </row>
    <row r="45" spans="2:11" ht="30" customHeight="1">
      <c r="B45" s="8"/>
      <c r="C45" s="4">
        <f>IF(C$42=D45,"⇒","")</f>
      </c>
      <c r="D45" s="63">
        <v>3</v>
      </c>
      <c r="E45" s="252" t="s">
        <v>754</v>
      </c>
      <c r="F45" s="253"/>
      <c r="G45" s="253"/>
      <c r="H45" s="253"/>
      <c r="I45" s="253"/>
      <c r="J45" s="253"/>
      <c r="K45" s="254"/>
    </row>
    <row r="46" spans="2:11" ht="30" customHeight="1">
      <c r="B46" s="8"/>
      <c r="C46" s="4">
        <f>IF(C$42=D46,"⇒","")</f>
      </c>
      <c r="D46" s="6">
        <v>4</v>
      </c>
      <c r="E46" s="279"/>
      <c r="F46" s="265"/>
      <c r="G46" s="265"/>
      <c r="H46" s="265"/>
      <c r="I46" s="265"/>
      <c r="J46" s="265"/>
      <c r="K46" s="266"/>
    </row>
    <row r="47" spans="2:11" ht="30" customHeight="1" thickBot="1">
      <c r="B47" s="8"/>
      <c r="C47" s="4">
        <f>IF(C$42=D47,"⇒","")</f>
      </c>
      <c r="D47" s="64">
        <v>5</v>
      </c>
      <c r="E47" s="272" t="s">
        <v>755</v>
      </c>
      <c r="F47" s="273"/>
      <c r="G47" s="273"/>
      <c r="H47" s="273"/>
      <c r="I47" s="273"/>
      <c r="J47" s="273"/>
      <c r="K47" s="274"/>
    </row>
    <row r="48" spans="2:11" ht="17.25">
      <c r="B48" s="8"/>
      <c r="C48" s="8"/>
      <c r="D48" s="8"/>
      <c r="E48" s="8"/>
      <c r="F48" s="8"/>
      <c r="G48" s="8"/>
      <c r="H48" s="8"/>
      <c r="I48" s="8"/>
      <c r="J48" s="8"/>
      <c r="K48" s="8"/>
    </row>
    <row r="49" spans="2:11" ht="17.25">
      <c r="B49" s="8"/>
      <c r="C49" s="8"/>
      <c r="D49" s="8"/>
      <c r="E49" s="8"/>
      <c r="F49" s="8"/>
      <c r="G49" s="8"/>
      <c r="H49" s="8"/>
      <c r="I49" s="8"/>
      <c r="J49" s="8"/>
      <c r="K49" s="8"/>
    </row>
    <row r="50" spans="2:11" ht="17.25">
      <c r="B50" s="8"/>
      <c r="C50" s="8"/>
      <c r="D50" s="8"/>
      <c r="E50" s="8"/>
      <c r="F50" s="8"/>
      <c r="G50" s="8"/>
      <c r="H50" s="8"/>
      <c r="I50" s="8"/>
      <c r="J50" s="8"/>
      <c r="K50" s="8"/>
    </row>
    <row r="51" spans="2:11" ht="17.25">
      <c r="B51" s="8"/>
      <c r="C51" s="8"/>
      <c r="D51" s="8"/>
      <c r="E51" s="8"/>
      <c r="F51" s="8"/>
      <c r="G51" s="8"/>
      <c r="H51" s="8"/>
      <c r="I51" s="8"/>
      <c r="J51" s="8"/>
      <c r="K51" s="8"/>
    </row>
    <row r="52" spans="2:11" ht="17.25">
      <c r="B52" s="8"/>
      <c r="C52" s="8"/>
      <c r="D52" s="8"/>
      <c r="E52" s="8"/>
      <c r="F52" s="8"/>
      <c r="G52" s="8"/>
      <c r="H52" s="8"/>
      <c r="I52" s="8"/>
      <c r="J52" s="8"/>
      <c r="K52" s="8"/>
    </row>
    <row r="53" spans="2:11" ht="17.25">
      <c r="B53" s="8"/>
      <c r="C53" s="8"/>
      <c r="D53" s="8"/>
      <c r="E53" s="8"/>
      <c r="F53" s="8"/>
      <c r="G53" s="8"/>
      <c r="H53" s="8"/>
      <c r="I53" s="8"/>
      <c r="J53" s="8"/>
      <c r="K53" s="8"/>
    </row>
    <row r="54" spans="2:11" ht="17.25">
      <c r="B54" s="8"/>
      <c r="C54" s="8"/>
      <c r="D54" s="8"/>
      <c r="E54" s="8"/>
      <c r="F54" s="8"/>
      <c r="G54" s="8"/>
      <c r="H54" s="8"/>
      <c r="I54" s="8"/>
      <c r="J54" s="8"/>
      <c r="K54" s="8"/>
    </row>
  </sheetData>
  <sheetProtection password="F6D8" sheet="1"/>
  <mergeCells count="32">
    <mergeCell ref="E35:K35"/>
    <mergeCell ref="C29:K29"/>
    <mergeCell ref="E32:K32"/>
    <mergeCell ref="E33:K33"/>
    <mergeCell ref="E34:K34"/>
    <mergeCell ref="E11:K11"/>
    <mergeCell ref="J3:K3"/>
    <mergeCell ref="B3:F3"/>
    <mergeCell ref="B14:F14"/>
    <mergeCell ref="J14:K14"/>
    <mergeCell ref="C5:K5"/>
    <mergeCell ref="E8:K8"/>
    <mergeCell ref="E9:K9"/>
    <mergeCell ref="E10:K10"/>
    <mergeCell ref="E12:K12"/>
    <mergeCell ref="E22:K22"/>
    <mergeCell ref="J27:K27"/>
    <mergeCell ref="C16:K16"/>
    <mergeCell ref="E19:K19"/>
    <mergeCell ref="E20:K20"/>
    <mergeCell ref="E21:K21"/>
    <mergeCell ref="E23:K23"/>
    <mergeCell ref="B27:F27"/>
    <mergeCell ref="E47:K47"/>
    <mergeCell ref="E43:K43"/>
    <mergeCell ref="E44:K44"/>
    <mergeCell ref="E45:K45"/>
    <mergeCell ref="E46:K46"/>
    <mergeCell ref="E36:K36"/>
    <mergeCell ref="B38:F38"/>
    <mergeCell ref="J38:K38"/>
    <mergeCell ref="C40:K40"/>
  </mergeCells>
  <dataValidations count="1">
    <dataValidation type="list" allowBlank="1" showInputMessage="1" showErrorMessage="1" sqref="C7 C18 C31 C42">
      <formula1>"1,3,5"</formula1>
    </dataValidation>
  </dataValidations>
  <printOptions/>
  <pageMargins left="0.36" right="0.12" top="0.66" bottom="0.52" header="0.23" footer="0.3"/>
  <pageSetup horizontalDpi="600" verticalDpi="600" orientation="portrait" paperSize="9" r:id="rId1"/>
  <headerFooter alignWithMargins="0">
    <oddHeader>&amp;C&amp;"ＭＳ Ｐゴシック,太字"&amp;12キャンパスFM セルフアセスメント&amp;R&amp;"ＭＳ Ｐゴシック,太字 斜体"&amp;12&amp;A</oddHeader>
    <oddFooter>&amp;R&amp;P/&amp;N</oddFooter>
  </headerFooter>
  <rowBreaks count="1" manualBreakCount="1">
    <brk id="2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MITSUBISHI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ONR</dc:creator>
  <cp:keywords/>
  <dc:description/>
  <cp:lastModifiedBy>日本ファシリティマネジメント推進協会</cp:lastModifiedBy>
  <cp:lastPrinted>2011-09-26T04:10:16Z</cp:lastPrinted>
  <dcterms:created xsi:type="dcterms:W3CDTF">2011-08-26T00:48:56Z</dcterms:created>
  <dcterms:modified xsi:type="dcterms:W3CDTF">2011-09-30T08:03:49Z</dcterms:modified>
  <cp:category/>
  <cp:version/>
  <cp:contentType/>
  <cp:contentStatus/>
</cp:coreProperties>
</file>